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Summary MAM 1418 NAM" sheetId="1" state="visible" r:id="rId2"/>
    <sheet name="BSR_MAM_1418_NAM_v10s Gulf" sheetId="2" state="visible" r:id="rId3"/>
    <sheet name="BSR_MAM_1418_NAM_v10s_Plains" sheetId="3" state="visible" r:id="rId4"/>
    <sheet name="DCC_MAM_1418_NAM_v10s_Gulf" sheetId="4" state="visible" r:id="rId5"/>
    <sheet name="DCC_MAM_1418_NAM_v10s_Plains" sheetId="5" state="visible" r:id="rId6"/>
    <sheet name="DWC_MAM_1418_NAM_v10s Gulf" sheetId="6" state="visible" r:id="rId7"/>
    <sheet name="DWC_MAM_1418_NAM_v10s_Plains" sheetId="7" state="visible" r:id="rId8"/>
    <sheet name="WCC_MAM_1418_NAM_v10s_Gulf" sheetId="8" state="visible" r:id="rId9"/>
    <sheet name="WCC_MAM_1418_NAM_v10s_Plains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<sst xmlns="http://schemas.openxmlformats.org/spreadsheetml/2006/main" count="791" uniqueCount="203">
  <si>
    <t xml:space="preserve">MAM</t>
  </si>
  <si>
    <t xml:space="preserve">BSR</t>
  </si>
  <si>
    <t xml:space="preserve">DCC</t>
  </si>
  <si>
    <t xml:space="preserve">DWC</t>
  </si>
  <si>
    <t xml:space="preserve">WCC</t>
  </si>
  <si>
    <r>
      <rPr>
        <b val="true"/>
        <sz val="10"/>
        <rFont val="Arial"/>
        <family val="2"/>
        <charset val="1"/>
      </rPr>
      <t xml:space="preserve">* % diff </t>
    </r>
    <r>
      <rPr>
        <sz val="10"/>
        <rFont val="Arial"/>
        <family val="2"/>
        <charset val="1"/>
      </rPr>
      <t xml:space="preserve">= (Plains-Gulf) )/Plains</t>
    </r>
  </si>
  <si>
    <t xml:space="preserve">Gulf</t>
  </si>
  <si>
    <t xml:space="preserve">Plains</t>
  </si>
  <si>
    <t xml:space="preserve">% diff *</t>
  </si>
  <si>
    <t xml:space="preserve">cores/storm</t>
  </si>
  <si>
    <t xml:space="preserve">avg pixels/storm</t>
  </si>
  <si>
    <t xml:space="preserve">SF/(C+SF)</t>
  </si>
  <si>
    <t xml:space="preserve">C/(C+SF)</t>
  </si>
  <si>
    <t xml:space="preserve">C/SF</t>
  </si>
  <si>
    <t xml:space="preserve">SF/all</t>
  </si>
  <si>
    <t xml:space="preserve">C/all</t>
  </si>
  <si>
    <t xml:space="preserve">(C + SF)/all</t>
  </si>
  <si>
    <t xml:space="preserve">avg pixels/core</t>
  </si>
  <si>
    <t xml:space="preserve">Vrc/Vrs (storm)</t>
  </si>
  <si>
    <t xml:space="preserve"># cores</t>
  </si>
  <si>
    <t xml:space="preserve"># cores/km^2</t>
  </si>
  <si>
    <r>
      <rPr>
        <b val="true"/>
        <sz val="10"/>
        <rFont val="Arial"/>
        <family val="2"/>
        <charset val="1"/>
      </rPr>
      <t xml:space="preserve">Wide</t>
    </r>
    <r>
      <rPr>
        <sz val="10"/>
        <rFont val="Arial"/>
        <family val="2"/>
        <charset val="1"/>
      </rPr>
      <t xml:space="preserve">: Gulf Num Events &gt; Plains Num Events</t>
    </r>
  </si>
  <si>
    <r>
      <rPr>
        <b val="true"/>
        <sz val="10"/>
        <rFont val="Arial"/>
        <family val="2"/>
        <charset val="1"/>
      </rPr>
      <t xml:space="preserve">Wide</t>
    </r>
    <r>
      <rPr>
        <sz val="10"/>
        <rFont val="Arial"/>
        <family val="2"/>
        <charset val="1"/>
      </rPr>
      <t xml:space="preserve">: Gulf Vrc/Vrs &gt; Plains Vrc/Vrs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</si>
  <si>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 C/SF &gt; </t>
    </r>
    <r>
      <rPr>
        <b val="true"/>
        <sz val="10"/>
        <rFont val="Arial"/>
        <family val="2"/>
        <charset val="1"/>
      </rPr>
      <t xml:space="preserve">DWC</t>
    </r>
    <r>
      <rPr>
        <sz val="10"/>
        <rFont val="Arial"/>
        <family val="2"/>
        <charset val="1"/>
      </rPr>
      <t xml:space="preserve"> C/SF &gt; </t>
    </r>
    <r>
      <rPr>
        <b val="true"/>
        <sz val="10"/>
        <rFont val="Arial"/>
        <family val="2"/>
        <charset val="1"/>
      </rPr>
      <t xml:space="preserve">WCC</t>
    </r>
    <r>
      <rPr>
        <sz val="10"/>
        <rFont val="Arial"/>
        <family val="2"/>
        <charset val="1"/>
      </rPr>
      <t xml:space="preserve"> C/SF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</si>
  <si>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large non-CSF % in Plains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</si>
  <si>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Gulf Pix/Stm &gt;&gt; Plains Pix/Stm</t>
    </r>
  </si>
  <si>
    <t xml:space="preserve">DCC: Gulf Pix/Stm &gt; Plains Pix/Stm</t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</si>
  <si>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Gulf C/SF &lt;&lt; Plains C/SF</t>
    </r>
  </si>
  <si>
    <t xml:space="preserve">Gulf Region = 100-75W, 25-32.5N; use midlat and midlon to get area (2435 * 835) =  2,033,287 sq km</t>
  </si>
  <si>
    <t xml:space="preserve">Plains Region = 105W-90W, 35-55N; (1179 * 2226) = 2,624,981 sq km</t>
  </si>
  <si>
    <t xml:space="preserve">BROAD STRATIFORM CORES FOR GULF (based on v05 with UW c/s adj) – strong</t>
  </si>
  <si>
    <t xml:space="preserve">CONVECTIVE ELEMENTS</t>
  </si>
  <si>
    <t xml:space="preserve">COLLAPSING CONVECTIVE ELEMENTS</t>
  </si>
  <si>
    <t xml:space="preserve">STRATIFORM ELEMENTS</t>
  </si>
  <si>
    <t xml:space="preserve">RASMUSSEN CHECKLIST</t>
  </si>
  <si>
    <t xml:space="preserve">NOTES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</si>
  <si>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</si>
  <si>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</si>
  <si>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</si>
  <si>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</si>
  <si>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</si>
  <si>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</si>
  <si>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</si>
  <si>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</si>
  <si>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</si>
  <si>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</si>
  <si>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</si>
  <si>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</si>
  <si>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</si>
  <si>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Notable Case</t>
  </si>
  <si>
    <t xml:space="preserve">On/Off ShoreKM</t>
  </si>
  <si>
    <t xml:space="preserve">States</t>
  </si>
  <si>
    <t xml:space="preserve">Time</t>
  </si>
  <si>
    <t xml:space="preserve">Satellite Analysis</t>
  </si>
  <si>
    <t xml:space="preserve">C/S Mask</t>
  </si>
  <si>
    <t xml:space="preserve">Connected</t>
  </si>
  <si>
    <t xml:space="preserve">Separated/Isolated</t>
  </si>
  <si>
    <t xml:space="preserve">Length (km) with Mask On</t>
  </si>
  <si>
    <t xml:space="preserve">Bowed Line</t>
  </si>
  <si>
    <t xml:space="preserve">Non Bowed Line</t>
  </si>
  <si>
    <t xml:space="preserve"># OF 53 dbz cells?</t>
  </si>
  <si>
    <t xml:space="preserve">NEW! # of 52 dbz cells</t>
  </si>
  <si>
    <t xml:space="preserve">Length of longest 47 wrapped 53 dbz cell?</t>
  </si>
  <si>
    <t xml:space="preserve">NEW! Longest 46 dbz cell</t>
  </si>
  <si>
    <t xml:space="preserve">Continous 38 dbz length</t>
  </si>
  <si>
    <t xml:space="preserve">NEW! Longest 40 dbz cell</t>
  </si>
  <si>
    <t xml:space="preserve">Mod Intensity</t>
  </si>
  <si>
    <t xml:space="preserve">Separated Max</t>
  </si>
  <si>
    <t xml:space="preserve">No Upper Section</t>
  </si>
  <si>
    <t xml:space="preserve">No Intensity Drop</t>
  </si>
  <si>
    <t xml:space="preserve">Near Active Convection</t>
  </si>
  <si>
    <t xml:space="preserve">Continuous (over 100 km major axis)</t>
  </si>
  <si>
    <t xml:space="preserve">Major Axis (km)</t>
  </si>
  <si>
    <t xml:space="preserve">Minor Axis (km)</t>
  </si>
  <si>
    <t xml:space="preserve">Patchy</t>
  </si>
  <si>
    <t xml:space="preserve">Arc Conv</t>
  </si>
  <si>
    <t xml:space="preserve">Orientation</t>
  </si>
  <si>
    <t xml:space="preserve">Line Motion</t>
  </si>
  <si>
    <t xml:space="preserve">125 km Leading Line Connected By Mod Ref</t>
  </si>
  <si>
    <t xml:space="preserve">Strong Ref Gradient</t>
  </si>
  <si>
    <t xml:space="preserve">Serration</t>
  </si>
  <si>
    <t xml:space="preserve">Elongated Cells</t>
  </si>
  <si>
    <t xml:space="preserve">10,000km2 Trailing Strat</t>
  </si>
  <si>
    <t xml:space="preserve">Rear Notch</t>
  </si>
  <si>
    <t xml:space="preserve">Secondary Max In Strat</t>
  </si>
  <si>
    <t xml:space="preserve">SUM</t>
  </si>
  <si>
    <t xml:space="preserve">Mean</t>
  </si>
  <si>
    <t xml:space="preserve">Max</t>
  </si>
  <si>
    <t xml:space="preserve">Min</t>
  </si>
  <si>
    <t xml:space="preserve">BROAD STRATIFORM CORES FOR PLAINS (based on v05 with UW c/s adj) – strong</t>
  </si>
  <si>
    <t xml:space="preserve">DEEP CONVECTIVE CORES FOR GULF (based on v05 with UW c/s adj) – strong</t>
  </si>
  <si>
    <t xml:space="preserve">DEEP CONVECTIVE CORES FOR PLAINS (based on v05 with UW c/s adj) – strong</t>
  </si>
  <si>
    <t xml:space="preserve">NonBowed Line</t>
  </si>
  <si>
    <t xml:space="preserve">DEEP-WIDE CONVECTIVE CORES FOR GULF (based on v05 with UW c/s adj) – strong</t>
  </si>
  <si>
    <t xml:space="preserve">Connected Impression</t>
  </si>
  <si>
    <t xml:space="preserve">Separated/Isolated Impression</t>
  </si>
  <si>
    <t xml:space="preserve">Orientation SW-NE</t>
  </si>
  <si>
    <t xml:space="preserve">Line Motion &gt; 10 m/s</t>
  </si>
  <si>
    <t xml:space="preserve">125 km Leading Line Connected By Mod 35 Ref</t>
  </si>
  <si>
    <t xml:space="preserve">Off, -194</t>
  </si>
  <si>
    <t xml:space="preserve">FL</t>
  </si>
  <si>
    <t xml:space="preserve">B Noon</t>
  </si>
  <si>
    <t xml:space="preserve">X</t>
  </si>
  <si>
    <t xml:space="preserve">Big mass in Gulf, small DWC in it. Nice associated stratiform that is NE of the DWC, so not sure if it's leading or trailing (see satellite for propagation).</t>
  </si>
  <si>
    <t xml:space="preserve">Off, -350</t>
  </si>
  <si>
    <t xml:space="preserve">B MidNight</t>
  </si>
  <si>
    <t xml:space="preserve">Another big mass in Gulf with a small, non-linear DWC signal.  Once again need to see satellite to determine what's trailing/leading.</t>
  </si>
  <si>
    <t xml:space="preserve">On, +40</t>
  </si>
  <si>
    <t xml:space="preserve">AL/MS</t>
  </si>
  <si>
    <t xml:space="preserve">A MidNight</t>
  </si>
  <si>
    <t xml:space="preserve">Big mass in LA/MS with strong and large, semi-linear DWC.  Little surrounding stratiform.</t>
  </si>
  <si>
    <t xml:space="preserve">Off, -80</t>
  </si>
  <si>
    <t xml:space="preserve">Unorganized clumps, though large, over Gulf.  Big DWC line but little associated stratiform.</t>
  </si>
  <si>
    <t xml:space="preserve">On, +56</t>
  </si>
  <si>
    <t xml:space="preserve">TX</t>
  </si>
  <si>
    <t xml:space="preserve">A Noon</t>
  </si>
  <si>
    <t xml:space="preserve">Good example of a pop of DWC just out there by itself in the Gulf region with nothing around it.  Very isolated.</t>
  </si>
  <si>
    <t xml:space="preserve">On, +49</t>
  </si>
  <si>
    <t xml:space="preserve">Kind of a cool case in that it has an arced DWC/long line of convection and is more similar to Plains.  Not huge stratiform, though, and questionable secondary max.</t>
  </si>
  <si>
    <t xml:space="preserve">Off, -195</t>
  </si>
  <si>
    <t xml:space="preserve">Weird case…big DWC, but hard to pick out orientation or leading line--messy. Secondary max is to east of DWC. </t>
  </si>
  <si>
    <t xml:space="preserve">On, 61</t>
  </si>
  <si>
    <t xml:space="preserve">Same case as above, and similar…hard to find leading line.  Orientation is questionable.  Secondary is directly north of main convection.</t>
  </si>
  <si>
    <t xml:space="preserve">On, +220</t>
  </si>
  <si>
    <t xml:space="preserve">Pretty giant case that looks like Plains-summer case. Messy leading line, though.</t>
  </si>
  <si>
    <t xml:space="preserve">Off, -185</t>
  </si>
  <si>
    <t xml:space="preserve">LA</t>
  </si>
  <si>
    <t xml:space="preserve">Lots of connected echo but clumpy and hard to find a leading line.  </t>
  </si>
  <si>
    <t xml:space="preserve">Off, -305</t>
  </si>
  <si>
    <t xml:space="preserve">Good poppy Gulf case.</t>
  </si>
  <si>
    <t xml:space="preserve">Off, -83</t>
  </si>
  <si>
    <t xml:space="preserve">Good poppy Gulf case.  Lack of stratiform and secondary maximum.</t>
  </si>
  <si>
    <t xml:space="preserve">On, +88</t>
  </si>
  <si>
    <t xml:space="preserve">Same case as above, but even more classic Gulf structure. Anti-schematic.</t>
  </si>
  <si>
    <t xml:space="preserve">On, +450</t>
  </si>
  <si>
    <t xml:space="preserve">Another classic Gulf case.  Few pops, little else.  Almost no stratus.</t>
  </si>
  <si>
    <t xml:space="preserve">On, +338</t>
  </si>
  <si>
    <t xml:space="preserve">Obviously by sum, a very good Rasmussen schematic here in the Gulf.</t>
  </si>
  <si>
    <t xml:space="preserve">On, +116</t>
  </si>
  <si>
    <t xml:space="preserve">Another good schematic.</t>
  </si>
  <si>
    <t xml:space="preserve">Off, -34</t>
  </si>
  <si>
    <t xml:space="preserve">Typical Gulf.  Patchy convection with little stratus.</t>
  </si>
  <si>
    <t xml:space="preserve">Off, -118</t>
  </si>
  <si>
    <t xml:space="preserve">MS</t>
  </si>
  <si>
    <t xml:space="preserve">Poppy gulf case.</t>
  </si>
  <si>
    <t xml:space="preserve">Off, -397</t>
  </si>
  <si>
    <t xml:space="preserve">AL </t>
  </si>
  <si>
    <t xml:space="preserve">Interesting case.  Kind of a nice serrated bow so scores high there, but rest of schematic is missing.</t>
  </si>
  <si>
    <t xml:space="preserve">Off, -347</t>
  </si>
  <si>
    <t xml:space="preserve">AL</t>
  </si>
  <si>
    <t xml:space="preserve">Most Gulf-y case yet.</t>
  </si>
  <si>
    <t xml:space="preserve">On, +239</t>
  </si>
  <si>
    <t xml:space="preserve">Next 3 are all DWCS in same case.  Big and expansive example--connected rather than "pop-py".</t>
  </si>
  <si>
    <t xml:space="preserve">On, +231</t>
  </si>
  <si>
    <t xml:space="preserve">   Much of the data cut off in the GPM pass, so can't see what's to west of the heavier convection.</t>
  </si>
  <si>
    <t xml:space="preserve">On, +350</t>
  </si>
  <si>
    <t xml:space="preserve">   Hard to see what's trailing.</t>
  </si>
  <si>
    <t xml:space="preserve">On, +103</t>
  </si>
  <si>
    <t xml:space="preserve">FL/GA</t>
  </si>
  <si>
    <t xml:space="preserve">Long line of convection moving thru Florida with very little stratiform.  Looks like tail end of a cold front.</t>
  </si>
  <si>
    <t xml:space="preserve">Even</t>
  </si>
  <si>
    <t xml:space="preserve">Good poppy Gulf case example.</t>
  </si>
  <si>
    <t xml:space="preserve">Line of semi-arc convection in south Texas.  GPM pass cuts off back-structure, so hard to tell if there is trailing stratiform or a secondary max.</t>
  </si>
  <si>
    <t xml:space="preserve">On, +214</t>
  </si>
  <si>
    <t xml:space="preserve">Again, GPM cuts off some of this, so a lot of 0s for 'undetermined' on stratiform structure.  However, satellite doesn’t make it look like there is a lot back there. Also, rather stationary…doesn't move much. Probably a good poppy example.</t>
  </si>
  <si>
    <t xml:space="preserve">Off, -291</t>
  </si>
  <si>
    <t xml:space="preserve">Giant case with long line of semi-arc convection, more like plains.  Feel there is a lot more trailing strat but GPM pass cuts if off, so lots of undetermined.</t>
  </si>
  <si>
    <t xml:space="preserve">On, +243</t>
  </si>
  <si>
    <t xml:space="preserve">Two examples from same case.  First part pretty cut off, so a lot of 0s for undertermined.</t>
  </si>
  <si>
    <t xml:space="preserve">On, +229</t>
  </si>
  <si>
    <t xml:space="preserve">   Second case shows lack of stratiform/secondary/notch.</t>
  </si>
  <si>
    <t xml:space="preserve">DEEP-WIDE CONVECTIVE CORES FOR PLAINS (based on v05 with UW c/s adj) – strong</t>
  </si>
  <si>
    <t xml:space="preserve"> Connected Impression</t>
  </si>
  <si>
    <t xml:space="preserve">OK</t>
  </si>
  <si>
    <t xml:space="preserve">A Midnight</t>
  </si>
  <si>
    <t xml:space="preserve">Great Plains example.  Has all of the parts.  Just hard to determine line motion.</t>
  </si>
  <si>
    <t xml:space="preserve">KS</t>
  </si>
  <si>
    <t xml:space="preserve">B Midnight</t>
  </si>
  <si>
    <t xml:space="preserve">Not great.  Just a small line of convection.  Good broad stratiform, however.</t>
  </si>
  <si>
    <t xml:space="preserve">CO</t>
  </si>
  <si>
    <t xml:space="preserve">Not the biggest case ever, but a decent line with trailing stratiform.</t>
  </si>
  <si>
    <t xml:space="preserve">Tiny mini arc DWC with broad stratiform trailing it.  Probably will be a great schematic storm in a couple of hours.</t>
  </si>
  <si>
    <t xml:space="preserve">KS/NE</t>
  </si>
  <si>
    <t xml:space="preserve">Messy case…not well developed yet.  Lots of convection/stratiform overlap…not boldly defined.</t>
  </si>
  <si>
    <t xml:space="preserve">Poppy case like a Gulf example.  Not good.</t>
  </si>
  <si>
    <t xml:space="preserve">OK/KS</t>
  </si>
  <si>
    <t xml:space="preserve">Great Plains example with almost all Rasmussen schematic duly noted.</t>
  </si>
  <si>
    <t xml:space="preserve">Okay line, not very strong reflectivity though, and almost no trailing.</t>
  </si>
  <si>
    <t xml:space="preserve">OK/MO</t>
  </si>
  <si>
    <t xml:space="preserve">Great example again, although had trouble measuring speed as sat data is so broad. Good schematic, though convective line is not a great arc.</t>
  </si>
  <si>
    <t xml:space="preserve">Two examples from same case.  Appears to be trailing end of cold front and big system moving through the Midwest.</t>
  </si>
  <si>
    <t xml:space="preserve">…as such, nice line of convection, but no trailing stratiform to work with.</t>
  </si>
  <si>
    <t xml:space="preserve">Big case with 3 DWC's in it.  Think it a few hours they will join up and be huge for a better Rasmussen schematic.</t>
  </si>
  <si>
    <t xml:space="preserve">  Each DWC is like a semi-arc…still not mature?  Stratus and trailing secondary are not well connected to the leading lines, but are out there.</t>
  </si>
  <si>
    <t xml:space="preserve">  Rear notch may be cut off from the GPM pass, so left as 0s.</t>
  </si>
  <si>
    <t xml:space="preserve">Looks more like a poppy Gulf case.</t>
  </si>
  <si>
    <t xml:space="preserve">WI/MN</t>
  </si>
  <si>
    <t xml:space="preserve">Nice line but no trailing.  May be cut off in GPM pass, so 0s are on the board.</t>
  </si>
  <si>
    <t xml:space="preserve">MO/KS</t>
  </si>
  <si>
    <t xml:space="preserve">GPM pass cuts off this line!  Bummer--I think there is a lot more to be seen here.</t>
  </si>
  <si>
    <t xml:space="preserve">Small DWC with junky, poppy convection trailing.  Not a good schematic.</t>
  </si>
  <si>
    <t xml:space="preserve">WIDE CONVECTIVE CORES FOR GULF (based on v05 with UW c/s adj) – strong</t>
  </si>
  <si>
    <t xml:space="preserve">WIDE CONVECTIVE CORES FOR PLAINS (based on v05 with UW c/s adj) – strong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</si>
</sst>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"/>
    <numFmt numFmtId="167" formatCode="000000"/>
    <numFmt numFmtId="168" formatCode="0.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CFEC8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9966"/>
        <bgColor rgb="FFE59696"/>
      </patternFill>
    </fill>
    <fill>
      <patternFill patternType="solid">
        <fgColor rgb="FFE59696"/>
        <bgColor rgb="FFFF9966"/>
      </patternFill>
    </fill>
    <fill>
      <patternFill patternType="solid">
        <fgColor rgb="FF99CCFF"/>
        <bgColor rgb="FFCCCCFF"/>
      </patternFill>
    </fill>
    <fill>
      <patternFill patternType="solid">
        <fgColor rgb="FF00FF00"/>
        <bgColor rgb="FF33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E59696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Q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2.75" outlineLevelRow="0" outlineLevelCol="0"/>
  <cols>
    <col collapsed="false" customWidth="true" hidden="false" outlineLevel="0" max="1" min="1" style="0" width="16.57"/>
    <col collapsed="false" customWidth="true" hidden="false" outlineLevel="0" max="13" min="2" style="0" width="7.87"/>
    <col collapsed="false" customWidth="true" hidden="false" outlineLevel="0" max="1025" min="14" style="0" width="8.67"/>
  </cols>
  <sheetData>
    <row r="2" s="3" customFormat="true" ht="12.75" hidden="false" customHeight="true" outlineLevel="0" collapsed="false">
      <c r="A2" s="1" t="s">
        <v>0</v>
      </c>
      <c r="B2" s="2" t="s">
        <v>1</v>
      </c>
      <c r="C2" s="2"/>
      <c r="D2" s="2"/>
      <c r="E2" s="1" t="s">
        <v>2</v>
      </c>
      <c r="F2" s="1"/>
      <c r="G2" s="1"/>
      <c r="H2" s="1" t="s">
        <v>3</v>
      </c>
      <c r="I2" s="1"/>
      <c r="J2" s="1"/>
      <c r="K2" s="1" t="s">
        <v>4</v>
      </c>
      <c r="L2" s="1"/>
      <c r="M2" s="1"/>
      <c r="O2" s="4" t="s">
        <v>5</v>
      </c>
      <c r="P2" s="4"/>
      <c r="Q2" s="4"/>
    </row>
    <row r="3" s="7" customFormat="true" ht="12.75" hidden="false" customHeight="false" outlineLevel="0" collapsed="false">
      <c r="A3" s="1"/>
      <c r="B3" s="5" t="s">
        <v>6</v>
      </c>
      <c r="C3" s="5" t="s">
        <v>7</v>
      </c>
      <c r="D3" s="5" t="s">
        <v>8</v>
      </c>
      <c r="E3" s="6" t="s">
        <v>6</v>
      </c>
      <c r="F3" s="6" t="s">
        <v>7</v>
      </c>
      <c r="G3" s="6" t="s">
        <v>8</v>
      </c>
      <c r="H3" s="5" t="s">
        <v>6</v>
      </c>
      <c r="I3" s="5" t="s">
        <v>7</v>
      </c>
      <c r="J3" s="5" t="s">
        <v>8</v>
      </c>
      <c r="K3" s="6" t="s">
        <v>6</v>
      </c>
      <c r="L3" s="6" t="s">
        <v>7</v>
      </c>
      <c r="M3" s="6" t="s">
        <v>8</v>
      </c>
    </row>
    <row r="4" customFormat="false" ht="12.75" hidden="false" customHeight="false" outlineLevel="0" collapsed="false">
      <c r="A4" s="8" t="s">
        <v>9</v>
      </c>
      <c r="B4" s="9" t="e">
        <f aca="false">COUNT(#REF!)/COUNT(#REF!)</f>
        <v>#DIV/0!</v>
      </c>
      <c r="C4" s="9" t="e">
        <f aca="false">COUNT(#REF!)/COUNT(#REF!)</f>
        <v>#DIV/0!</v>
      </c>
      <c r="D4" s="9" t="e">
        <f aca="false">(C4-B4)/C4*100</f>
        <v>#DIV/0!</v>
      </c>
      <c r="E4" s="10" t="e">
        <f aca="false">COUNT(#REF!)/COUNT(#REF!)</f>
        <v>#DIV/0!</v>
      </c>
      <c r="F4" s="10" t="e">
        <f aca="false">COUNT(#REF!)/COUNT(#REF!)</f>
        <v>#DIV/0!</v>
      </c>
      <c r="G4" s="10" t="e">
        <f aca="false">(F4-E4)/F4*100</f>
        <v>#DIV/0!</v>
      </c>
      <c r="H4" s="9" t="e">
        <f aca="false">COUNT(#REF!)/COUNT(#REF!)</f>
        <v>#DIV/0!</v>
      </c>
      <c r="I4" s="9" t="e">
        <f aca="false">COUNT(#REF!)/COUNT(#REF!)</f>
        <v>#DIV/0!</v>
      </c>
      <c r="J4" s="9" t="e">
        <f aca="false">(I4-H4)/I4*100</f>
        <v>#DIV/0!</v>
      </c>
      <c r="K4" s="10" t="e">
        <f aca="false">COUNT(#REF!)/COUNT(#REF!)</f>
        <v>#DIV/0!</v>
      </c>
      <c r="L4" s="10" t="e">
        <f aca="false">COUNT(#REF!)/COUNT(#REF!)</f>
        <v>#DIV/0!</v>
      </c>
      <c r="M4" s="10" t="e">
        <f aca="false">(L4-K4)/L4*100</f>
        <v>#DIV/0!</v>
      </c>
    </row>
    <row r="5" customFormat="false" ht="12.75" hidden="false" customHeight="false" outlineLevel="0" collapsed="false">
      <c r="A5" s="8" t="s">
        <v>10</v>
      </c>
      <c r="B5" s="11" t="e">
        <f aca="false">#REF!</f>
        <v>#REF!</v>
      </c>
      <c r="C5" s="11" t="e">
        <f aca="false">#REF!</f>
        <v>#REF!</v>
      </c>
      <c r="D5" s="9" t="e">
        <f aca="false">(C5-B5)/C5*100</f>
        <v>#REF!</v>
      </c>
      <c r="E5" s="12" t="e">
        <f aca="false">#REF!</f>
        <v>#REF!</v>
      </c>
      <c r="F5" s="12" t="e">
        <f aca="false">#REF!</f>
        <v>#REF!</v>
      </c>
      <c r="G5" s="10" t="e">
        <f aca="false">(F5-E5)/F5*100</f>
        <v>#REF!</v>
      </c>
      <c r="H5" s="11" t="e">
        <f aca="false">#REF!</f>
        <v>#REF!</v>
      </c>
      <c r="I5" s="11" t="e">
        <f aca="false">#REF!</f>
        <v>#REF!</v>
      </c>
      <c r="J5" s="9" t="e">
        <f aca="false">(I5-H5)/I5*100</f>
        <v>#REF!</v>
      </c>
      <c r="K5" s="12" t="e">
        <f aca="false">#REF!</f>
        <v>#REF!</v>
      </c>
      <c r="L5" s="12" t="e">
        <f aca="false">#REF!</f>
        <v>#REF!</v>
      </c>
      <c r="M5" s="10" t="e">
        <f aca="false">(L5-K5)/L5*100</f>
        <v>#REF!</v>
      </c>
    </row>
    <row r="6" customFormat="false" ht="12.75" hidden="false" customHeight="false" outlineLevel="0" collapsed="false">
      <c r="A6" s="8" t="s">
        <v>11</v>
      </c>
      <c r="B6" s="9" t="e">
        <f aca="false">#REF!/(#REF!+#REF!)*100</f>
        <v>#REF!</v>
      </c>
      <c r="C6" s="9" t="e">
        <f aca="false">#REF!/(#REF!+#REF!)*100</f>
        <v>#REF!</v>
      </c>
      <c r="D6" s="9" t="e">
        <f aca="false">(C6-B6)/C6*100</f>
        <v>#REF!</v>
      </c>
      <c r="E6" s="10" t="e">
        <f aca="false">#REF!/(#REF!+#REF!)*100</f>
        <v>#REF!</v>
      </c>
      <c r="F6" s="10" t="e">
        <f aca="false">#REF!/(#REF!+#REF!)*100</f>
        <v>#REF!</v>
      </c>
      <c r="G6" s="10" t="e">
        <f aca="false">(F6-E6)/F6*100</f>
        <v>#REF!</v>
      </c>
      <c r="H6" s="9" t="e">
        <f aca="false">#REF!/(#REF!+#REF!)*100</f>
        <v>#REF!</v>
      </c>
      <c r="I6" s="9" t="e">
        <f aca="false">#REF!/(#REF!+#REF!)*100</f>
        <v>#REF!</v>
      </c>
      <c r="J6" s="9" t="e">
        <f aca="false">(I6-H6)/I6*100</f>
        <v>#REF!</v>
      </c>
      <c r="K6" s="10" t="e">
        <f aca="false">#REF!/(#REF!+#REF!)*100</f>
        <v>#REF!</v>
      </c>
      <c r="L6" s="10" t="e">
        <f aca="false">#REF!/(#REF!+#REF!)*100</f>
        <v>#REF!</v>
      </c>
      <c r="M6" s="10" t="e">
        <f aca="false">(L6-K6)/L6*100</f>
        <v>#REF!</v>
      </c>
    </row>
    <row r="7" customFormat="false" ht="12.75" hidden="false" customHeight="false" outlineLevel="0" collapsed="false">
      <c r="A7" s="8" t="s">
        <v>12</v>
      </c>
      <c r="B7" s="9" t="e">
        <f aca="false">#REF!/(#REF!+#REF!)*100</f>
        <v>#REF!</v>
      </c>
      <c r="C7" s="9" t="e">
        <f aca="false">#REF!/(#REF!+#REF!)*100</f>
        <v>#REF!</v>
      </c>
      <c r="D7" s="9" t="e">
        <f aca="false">(C7-B7)/C7*100</f>
        <v>#REF!</v>
      </c>
      <c r="E7" s="10" t="e">
        <f aca="false">#REF!/(#REF!+#REF!)*100</f>
        <v>#REF!</v>
      </c>
      <c r="F7" s="10" t="e">
        <f aca="false">#REF!/(#REF!+#REF!)*100</f>
        <v>#REF!</v>
      </c>
      <c r="G7" s="10" t="e">
        <f aca="false">(F7-E7)/F7*100</f>
        <v>#REF!</v>
      </c>
      <c r="H7" s="9" t="e">
        <f aca="false">#REF!/(#REF!+#REF!)*100</f>
        <v>#REF!</v>
      </c>
      <c r="I7" s="9" t="e">
        <f aca="false">#REF!/(#REF!+#REF!)*100</f>
        <v>#REF!</v>
      </c>
      <c r="J7" s="9" t="e">
        <f aca="false">(I7-H7)/I7*100</f>
        <v>#REF!</v>
      </c>
      <c r="K7" s="10" t="e">
        <f aca="false">#REF!/(#REF!+#REF!)*100</f>
        <v>#REF!</v>
      </c>
      <c r="L7" s="10" t="e">
        <f aca="false">#REF!/(#REF!+#REF!)*100</f>
        <v>#REF!</v>
      </c>
      <c r="M7" s="10" t="e">
        <f aca="false">(L7-K7)/L7*100</f>
        <v>#REF!</v>
      </c>
    </row>
    <row r="8" customFormat="false" ht="12.75" hidden="false" customHeight="false" outlineLevel="0" collapsed="false">
      <c r="A8" s="8" t="s">
        <v>13</v>
      </c>
      <c r="B8" s="9" t="e">
        <f aca="false">#REF!/#REF!*100</f>
        <v>#REF!</v>
      </c>
      <c r="C8" s="9" t="e">
        <f aca="false">#REF!/#REF!*100</f>
        <v>#REF!</v>
      </c>
      <c r="D8" s="9" t="e">
        <f aca="false">(C8-B8)/C8*100</f>
        <v>#REF!</v>
      </c>
      <c r="E8" s="10" t="e">
        <f aca="false">#REF!/#REF!*100</f>
        <v>#REF!</v>
      </c>
      <c r="F8" s="10" t="e">
        <f aca="false">#REF!/#REF!*100</f>
        <v>#REF!</v>
      </c>
      <c r="G8" s="10" t="e">
        <f aca="false">(F8-E8)/F8*100</f>
        <v>#REF!</v>
      </c>
      <c r="H8" s="9" t="e">
        <f aca="false">#REF!/#REF!*100</f>
        <v>#REF!</v>
      </c>
      <c r="I8" s="9" t="e">
        <f aca="false">#REF!/#REF!*100</f>
        <v>#REF!</v>
      </c>
      <c r="J8" s="9" t="e">
        <f aca="false">(I8-H8)/I8*100</f>
        <v>#REF!</v>
      </c>
      <c r="K8" s="10" t="e">
        <f aca="false">#REF!/#REF!*100</f>
        <v>#REF!</v>
      </c>
      <c r="L8" s="10" t="e">
        <f aca="false">#REF!/#REF!*100</f>
        <v>#REF!</v>
      </c>
      <c r="M8" s="10" t="e">
        <f aca="false">(L8-K8)/L8*100</f>
        <v>#REF!</v>
      </c>
    </row>
    <row r="9" customFormat="false" ht="12.75" hidden="false" customHeight="false" outlineLevel="0" collapsed="false">
      <c r="A9" s="8" t="s">
        <v>14</v>
      </c>
      <c r="B9" s="9" t="e">
        <f aca="false">#REF!/#REF!*100</f>
        <v>#REF!</v>
      </c>
      <c r="C9" s="9" t="e">
        <f aca="false">#REF!/#REF!*100</f>
        <v>#REF!</v>
      </c>
      <c r="D9" s="9" t="e">
        <f aca="false">(C9-B9)/C9*100</f>
        <v>#REF!</v>
      </c>
      <c r="E9" s="10" t="e">
        <f aca="false">#REF!/#REF!*100</f>
        <v>#REF!</v>
      </c>
      <c r="F9" s="10" t="e">
        <f aca="false">#REF!/#REF!*100</f>
        <v>#REF!</v>
      </c>
      <c r="G9" s="10" t="e">
        <f aca="false">(F9-E9)/F9*100</f>
        <v>#REF!</v>
      </c>
      <c r="H9" s="9" t="e">
        <f aca="false">#REF!/#REF!*100</f>
        <v>#REF!</v>
      </c>
      <c r="I9" s="9" t="e">
        <f aca="false">#REF!/#REF!*100</f>
        <v>#REF!</v>
      </c>
      <c r="J9" s="9" t="e">
        <f aca="false">(I9-H9)/I9*100</f>
        <v>#REF!</v>
      </c>
      <c r="K9" s="10" t="e">
        <f aca="false">#REF!/#REF!*100</f>
        <v>#REF!</v>
      </c>
      <c r="L9" s="10" t="e">
        <f aca="false">#REF!/#REF!*100</f>
        <v>#REF!</v>
      </c>
      <c r="M9" s="10" t="e">
        <f aca="false">(L9-K9)/L9*100</f>
        <v>#REF!</v>
      </c>
    </row>
    <row r="10" customFormat="false" ht="12.75" hidden="false" customHeight="false" outlineLevel="0" collapsed="false">
      <c r="A10" s="8" t="s">
        <v>15</v>
      </c>
      <c r="B10" s="9" t="e">
        <f aca="false">#REF!/#REF!*100</f>
        <v>#REF!</v>
      </c>
      <c r="C10" s="9" t="e">
        <f aca="false">#REF!/#REF!*100</f>
        <v>#REF!</v>
      </c>
      <c r="D10" s="9" t="e">
        <f aca="false">(C10-B10)/C10*100</f>
        <v>#REF!</v>
      </c>
      <c r="E10" s="10" t="e">
        <f aca="false">#REF!/#REF!*100</f>
        <v>#REF!</v>
      </c>
      <c r="F10" s="10" t="e">
        <f aca="false">#REF!/#REF!*100</f>
        <v>#REF!</v>
      </c>
      <c r="G10" s="10" t="e">
        <f aca="false">(F10-E10)/F10*100</f>
        <v>#REF!</v>
      </c>
      <c r="H10" s="9" t="e">
        <f aca="false">#REF!/#REF!*100</f>
        <v>#REF!</v>
      </c>
      <c r="I10" s="9" t="e">
        <f aca="false">#REF!/#REF!*100</f>
        <v>#REF!</v>
      </c>
      <c r="J10" s="9" t="e">
        <f aca="false">(I10-H10)/I10*100</f>
        <v>#REF!</v>
      </c>
      <c r="K10" s="10" t="e">
        <f aca="false">#REF!/#REF!*100</f>
        <v>#REF!</v>
      </c>
      <c r="L10" s="10" t="e">
        <f aca="false">#REF!/#REF!*100</f>
        <v>#REF!</v>
      </c>
      <c r="M10" s="10" t="e">
        <f aca="false">(L10-K10)/L10*100</f>
        <v>#REF!</v>
      </c>
    </row>
    <row r="11" customFormat="false" ht="12.75" hidden="false" customHeight="false" outlineLevel="0" collapsed="false">
      <c r="A11" s="8" t="s">
        <v>16</v>
      </c>
      <c r="B11" s="9" t="e">
        <f aca="false">SUM(B9:B10)</f>
        <v>#REF!</v>
      </c>
      <c r="C11" s="9" t="e">
        <f aca="false">SUM(C9:C10)</f>
        <v>#REF!</v>
      </c>
      <c r="D11" s="9" t="e">
        <f aca="false">(C11-B11)/C11*100</f>
        <v>#REF!</v>
      </c>
      <c r="E11" s="10" t="e">
        <f aca="false">SUM(E9:E10)</f>
        <v>#REF!</v>
      </c>
      <c r="F11" s="10" t="e">
        <f aca="false">SUM(F9:F10)</f>
        <v>#REF!</v>
      </c>
      <c r="G11" s="10" t="e">
        <f aca="false">(F11-E11)/F11*100</f>
        <v>#REF!</v>
      </c>
      <c r="H11" s="9" t="e">
        <f aca="false">SUM(H9:H10)</f>
        <v>#REF!</v>
      </c>
      <c r="I11" s="9" t="e">
        <f aca="false">SUM(I9:I10)</f>
        <v>#REF!</v>
      </c>
      <c r="J11" s="9" t="e">
        <f aca="false">(I11-H11)/I11*100</f>
        <v>#REF!</v>
      </c>
      <c r="K11" s="10" t="e">
        <f aca="false">SUM(K9:K10)</f>
        <v>#REF!</v>
      </c>
      <c r="L11" s="10" t="e">
        <f aca="false">SUM(L9:L10)</f>
        <v>#REF!</v>
      </c>
      <c r="M11" s="10" t="e">
        <f aca="false">(L11-K11)/L11*100</f>
        <v>#REF!</v>
      </c>
    </row>
    <row r="12" customFormat="false" ht="12.75" hidden="false" customHeight="false" outlineLevel="0" collapsed="false">
      <c r="A12" s="8" t="s">
        <v>17</v>
      </c>
      <c r="B12" s="11" t="e">
        <f aca="false">#REF!</f>
        <v>#REF!</v>
      </c>
      <c r="C12" s="11" t="e">
        <f aca="false">#REF!</f>
        <v>#REF!</v>
      </c>
      <c r="D12" s="9" t="e">
        <f aca="false">(C12-B12)/C12*100</f>
        <v>#REF!</v>
      </c>
      <c r="E12" s="12" t="e">
        <f aca="false">#REF!</f>
        <v>#REF!</v>
      </c>
      <c r="F12" s="12" t="e">
        <f aca="false">#REF!</f>
        <v>#REF!</v>
      </c>
      <c r="G12" s="10" t="e">
        <f aca="false">(F12-E12)/F12*100</f>
        <v>#REF!</v>
      </c>
      <c r="H12" s="11" t="e">
        <f aca="false">#REF!</f>
        <v>#REF!</v>
      </c>
      <c r="I12" s="11" t="e">
        <f aca="false">#REF!</f>
        <v>#REF!</v>
      </c>
      <c r="J12" s="9" t="e">
        <f aca="false">(I12-H12)/I12*100</f>
        <v>#REF!</v>
      </c>
      <c r="K12" s="12" t="e">
        <f aca="false">#REF!</f>
        <v>#REF!</v>
      </c>
      <c r="L12" s="12" t="e">
        <f aca="false">#REF!</f>
        <v>#REF!</v>
      </c>
      <c r="M12" s="10" t="e">
        <f aca="false">(L12-K12)/L12*100</f>
        <v>#REF!</v>
      </c>
    </row>
    <row r="13" customFormat="false" ht="12.75" hidden="false" customHeight="false" outlineLevel="0" collapsed="false">
      <c r="A13" s="8" t="s">
        <v>18</v>
      </c>
      <c r="B13" s="9" t="e">
        <f aca="false">#REF!/#REF!</f>
        <v>#REF!</v>
      </c>
      <c r="C13" s="9" t="e">
        <f aca="false">#REF!/#REF!</f>
        <v>#REF!</v>
      </c>
      <c r="D13" s="9" t="e">
        <f aca="false">(C13-B13)/C13*100</f>
        <v>#REF!</v>
      </c>
      <c r="E13" s="10" t="e">
        <f aca="false">#REF!/#REF!</f>
        <v>#REF!</v>
      </c>
      <c r="F13" s="10" t="e">
        <f aca="false">#REF!/#REF!</f>
        <v>#REF!</v>
      </c>
      <c r="G13" s="10" t="e">
        <f aca="false">(F13-E13)/F13*100</f>
        <v>#REF!</v>
      </c>
      <c r="H13" s="9" t="e">
        <f aca="false">#REF!/#REF!</f>
        <v>#REF!</v>
      </c>
      <c r="I13" s="9" t="e">
        <f aca="false">#REF!/#REF!</f>
        <v>#REF!</v>
      </c>
      <c r="J13" s="9" t="e">
        <f aca="false">(I13-H13)/I13*100</f>
        <v>#REF!</v>
      </c>
      <c r="K13" s="10" t="e">
        <f aca="false">#REF!/#REF!</f>
        <v>#REF!</v>
      </c>
      <c r="L13" s="10" t="e">
        <f aca="false">#REF!/#REF!</f>
        <v>#REF!</v>
      </c>
      <c r="M13" s="10" t="e">
        <f aca="false">(L13-K13)/L13*100</f>
        <v>#REF!</v>
      </c>
    </row>
    <row r="14" customFormat="false" ht="12.75" hidden="false" customHeight="false" outlineLevel="0" collapsed="false">
      <c r="A14" s="13" t="s">
        <v>19</v>
      </c>
      <c r="B14" s="14" t="n">
        <v>19</v>
      </c>
      <c r="C14" s="14" t="n">
        <v>40</v>
      </c>
      <c r="D14" s="9" t="n">
        <f aca="false">(C14-B14)/C14*100</f>
        <v>52.5</v>
      </c>
      <c r="E14" s="15" t="n">
        <v>11</v>
      </c>
      <c r="F14" s="15" t="n">
        <v>26</v>
      </c>
      <c r="G14" s="10" t="n">
        <f aca="false">(F14-E14)/F14*100</f>
        <v>57.6923076923077</v>
      </c>
      <c r="H14" s="14" t="n">
        <v>30</v>
      </c>
      <c r="I14" s="14" t="n">
        <v>18</v>
      </c>
      <c r="J14" s="9" t="n">
        <f aca="false">(I14-H14)/I14*100</f>
        <v>-66.6666666666667</v>
      </c>
      <c r="K14" s="15" t="n">
        <v>76</v>
      </c>
      <c r="L14" s="15" t="n">
        <v>49</v>
      </c>
      <c r="M14" s="10" t="n">
        <f aca="false">(L14-K14)/L14*100</f>
        <v>-55.1020408163265</v>
      </c>
    </row>
    <row r="15" customFormat="false" ht="12.75" hidden="false" customHeight="false" outlineLevel="0" collapsed="false">
      <c r="A15" s="13" t="s">
        <v>20</v>
      </c>
      <c r="B15" s="14" t="n">
        <f aca="false">B14/A29</f>
        <v>9.34447522656664E-006</v>
      </c>
      <c r="C15" s="14" t="n">
        <f aca="false">C14/A30</f>
        <v>1.52382055336781E-005</v>
      </c>
      <c r="D15" s="9" t="n">
        <f aca="false">(C15-B15)/C15*100</f>
        <v>38.6773251882297</v>
      </c>
      <c r="E15" s="15" t="n">
        <f aca="false">E14/A29</f>
        <v>5.40995934169648E-006</v>
      </c>
      <c r="F15" s="15" t="n">
        <f aca="false">F14/A30</f>
        <v>9.9048335968908E-006</v>
      </c>
      <c r="G15" s="10" t="n">
        <f aca="false">(F15-E15)/F15*100</f>
        <v>45.3806135279779</v>
      </c>
      <c r="H15" s="14" t="n">
        <f aca="false">H14/A29</f>
        <v>1.47544345682631E-005</v>
      </c>
      <c r="I15" s="14" t="n">
        <f aca="false">I14/A30</f>
        <v>6.85719249015517E-006</v>
      </c>
      <c r="J15" s="9" t="n">
        <f aca="false">(I15-H15)/I15*100</f>
        <v>-115.167280041299</v>
      </c>
      <c r="K15" s="15" t="n">
        <f aca="false">K14/A29</f>
        <v>3.73779009062665E-005</v>
      </c>
      <c r="L15" s="15" t="n">
        <f aca="false">L14/A30</f>
        <v>1.86668017787557E-005</v>
      </c>
      <c r="M15" s="10" t="n">
        <f aca="false">(L15-K15)/L15*100</f>
        <v>-100.237305507821</v>
      </c>
    </row>
    <row r="17" customFormat="false" ht="12.75" hidden="false" customHeight="false" outlineLevel="0" collapsed="false">
      <c r="H17" s="16" t="s">
        <v>21</v>
      </c>
      <c r="I17" s="16"/>
      <c r="J17" s="16"/>
      <c r="K17" s="16"/>
      <c r="L17" s="16"/>
      <c r="M17" s="16"/>
    </row>
    <row r="18" customFormat="false" ht="12.75" hidden="false" customHeight="false" outlineLevel="0" collapsed="false">
      <c r="H18" s="16" t="s">
        <v>22</v>
      </c>
      <c r="I18" s="16"/>
      <c r="J18" s="16"/>
      <c r="K18" s="16"/>
      <c r="L18" s="16"/>
      <c r="M18" s="16"/>
    </row>
    <row r="19" customFormat="false" ht="12.75" hidden="false" customHeight="false" outlineLevel="0" collapsed="false">
      <c r="E19" s="16" t="s">
        <v>23</v>
      </c>
      <c r="F19" s="16"/>
      <c r="G19" s="16"/>
      <c r="H19" s="16"/>
      <c r="I19" s="16"/>
      <c r="J19" s="16"/>
      <c r="K19" s="16"/>
      <c r="L19" s="16"/>
      <c r="M19" s="16"/>
    </row>
    <row r="20" customFormat="false" ht="12.75" hidden="false" customHeight="false" outlineLevel="0" collapsed="false">
      <c r="H20" s="17"/>
    </row>
    <row r="21" customFormat="false" ht="12.75" hidden="false" customHeight="false" outlineLevel="0" collapsed="false">
      <c r="D21" s="16" t="s">
        <v>24</v>
      </c>
      <c r="E21" s="16"/>
      <c r="F21" s="16"/>
      <c r="G21" s="16"/>
      <c r="H21" s="16"/>
    </row>
    <row r="22" customFormat="false" ht="12.75" hidden="false" customHeight="false" outlineLevel="0" collapsed="false">
      <c r="D22" s="16" t="s">
        <v>25</v>
      </c>
      <c r="E22" s="16" t="s">
        <v>26</v>
      </c>
      <c r="F22" s="16"/>
      <c r="G22" s="16"/>
      <c r="H22" s="16"/>
    </row>
    <row r="23" customFormat="false" ht="12.75" hidden="false" customHeight="false" outlineLevel="0" collapsed="false">
      <c r="D23" s="16" t="s">
        <v>27</v>
      </c>
      <c r="E23" s="16"/>
      <c r="F23" s="16"/>
      <c r="G23" s="16"/>
      <c r="H23" s="16"/>
    </row>
    <row r="25" customFormat="false" ht="12.75" hidden="false" customHeight="false" outlineLevel="0" collapsed="false">
      <c r="A25" s="18" t="s">
        <v>28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customFormat="false" ht="12.75" hidden="false" customHeight="false" outlineLevel="0" collapsed="false">
      <c r="H26" s="17"/>
    </row>
    <row r="27" customFormat="false" ht="12.75" hidden="false" customHeight="false" outlineLevel="0" collapsed="false">
      <c r="A27" s="18" t="s">
        <v>29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customFormat="false" ht="12.75" hidden="false" customHeight="false" outlineLevel="0" collapsed="false">
      <c r="D28" s="16"/>
      <c r="E28" s="19"/>
      <c r="F28" s="19"/>
      <c r="G28" s="19"/>
      <c r="H28" s="19"/>
    </row>
    <row r="29" customFormat="false" ht="12.75" hidden="false" customHeight="false" outlineLevel="0" collapsed="false">
      <c r="A29" s="0" t="n">
        <v>2033287</v>
      </c>
      <c r="B29" s="0" t="s">
        <v>6</v>
      </c>
      <c r="D29" s="16"/>
      <c r="E29" s="19"/>
      <c r="F29" s="19"/>
      <c r="G29" s="19"/>
      <c r="H29" s="19"/>
    </row>
    <row r="30" customFormat="false" ht="12.75" hidden="false" customHeight="false" outlineLevel="0" collapsed="false">
      <c r="A30" s="0" t="n">
        <v>2624981</v>
      </c>
      <c r="B30" s="0" t="s">
        <v>7</v>
      </c>
    </row>
  </sheetData>
  <mergeCells count="14">
    <mergeCell ref="A2:A3"/>
    <mergeCell ref="B2:D2"/>
    <mergeCell ref="E2:G2"/>
    <mergeCell ref="H2:J2"/>
    <mergeCell ref="K2:M2"/>
    <mergeCell ref="O2:Q2"/>
    <mergeCell ref="H17:M17"/>
    <mergeCell ref="H18:M18"/>
    <mergeCell ref="E19:M19"/>
    <mergeCell ref="D21:H21"/>
    <mergeCell ref="D22:H22"/>
    <mergeCell ref="D23:H23"/>
    <mergeCell ref="A25:M25"/>
    <mergeCell ref="A27:M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X29" activeCellId="0" sqref="AX29"/>
    </sheetView>
  </sheetViews>
  <sheetFormatPr defaultRowHeight="12.75" outlineLevelRow="0" outlineLevelCol="0"/>
  <cols>
    <col collapsed="false" customWidth="true" hidden="false" outlineLevel="0" max="1" min="1" style="20" width="6.42"/>
    <col collapsed="false" customWidth="true" hidden="false" outlineLevel="0" max="2" min="2" style="0" width="9"/>
    <col collapsed="false" customWidth="true" hidden="false" outlineLevel="0" max="3" min="3" style="20" width="6.42"/>
    <col collapsed="false" customWidth="true" hidden="false" outlineLevel="0" max="4" min="4" style="0" width="4.57"/>
    <col collapsed="false" customWidth="true" hidden="false" outlineLevel="0" max="6" min="5" style="21" width="7.15"/>
    <col collapsed="false" customWidth="true" hidden="false" outlineLevel="0" max="7" min="7" style="21" width="9"/>
    <col collapsed="false" customWidth="true" hidden="false" outlineLevel="0" max="9" min="8" style="21" width="5.14"/>
    <col collapsed="false" customWidth="true" hidden="false" outlineLevel="0" max="11" min="10" style="21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41"/>
    <col collapsed="false" customWidth="true" hidden="false" outlineLevel="0" max="15" min="15" style="0" width="8.71"/>
    <col collapsed="false" customWidth="true" hidden="false" outlineLevel="0" max="16" min="16" style="0" width="7.15"/>
    <col collapsed="false" customWidth="true" hidden="false" outlineLevel="0" max="17" min="17" style="0" width="8"/>
    <col collapsed="false" customWidth="true" hidden="false" outlineLevel="0" max="18" min="18" style="0" width="8.14"/>
    <col collapsed="false" customWidth="true" hidden="false" outlineLevel="0" max="19" min="19" style="0" width="6.57"/>
    <col collapsed="false" customWidth="true" hidden="false" outlineLevel="0" max="20" min="20" style="0" width="10.12"/>
    <col collapsed="false" customWidth="true" hidden="false" outlineLevel="0" max="21" min="21" style="0" width="9.59"/>
    <col collapsed="false" customWidth="true" hidden="false" outlineLevel="0" max="22" min="22" style="0" width="8.86"/>
    <col collapsed="false" customWidth="true" hidden="false" outlineLevel="0" max="23" min="23" style="0" width="6.71"/>
    <col collapsed="false" customWidth="true" hidden="false" outlineLevel="0" max="24" min="24" style="0" width="7"/>
    <col collapsed="false" customWidth="true" hidden="false" outlineLevel="0" max="25" min="25" style="0" width="6.57"/>
    <col collapsed="false" customWidth="true" hidden="false" outlineLevel="0" max="26" min="26" style="0" width="9.59"/>
    <col collapsed="false" customWidth="true" hidden="false" outlineLevel="0" max="27" min="27" style="0" width="10.58"/>
    <col collapsed="false" customWidth="true" hidden="false" outlineLevel="0" max="28" min="28" style="0" width="8.57"/>
    <col collapsed="false" customWidth="true" hidden="false" outlineLevel="0" max="29" min="29" style="0" width="9.42"/>
    <col collapsed="false" customWidth="true" hidden="false" outlineLevel="0" max="30" min="30" style="0" width="7.29"/>
    <col collapsed="false" customWidth="true" hidden="false" outlineLevel="0" max="31" min="31" style="0" width="8"/>
    <col collapsed="false" customWidth="true" hidden="false" outlineLevel="0" max="32" min="32" style="0" width="9.29"/>
    <col collapsed="false" customWidth="true" hidden="false" outlineLevel="0" max="33" min="33" style="0" width="8.86"/>
    <col collapsed="false" customWidth="true" hidden="false" outlineLevel="0" max="34" min="34" style="0" width="8.71"/>
    <col collapsed="false" customWidth="true" hidden="false" outlineLevel="0" max="35" min="35" style="0" width="9.71"/>
    <col collapsed="false" customWidth="true" hidden="false" outlineLevel="0" max="36" min="36" style="0" width="10.12"/>
    <col collapsed="false" customWidth="true" hidden="false" outlineLevel="0" max="37" min="37" style="0" width="7.41"/>
    <col collapsed="false" customWidth="true" hidden="false" outlineLevel="0" max="38" min="38" style="0" width="6.88"/>
    <col collapsed="false" customWidth="true" hidden="false" outlineLevel="0" max="39" min="39" style="0" width="7.87"/>
    <col collapsed="false" customWidth="true" hidden="false" outlineLevel="0" max="40" min="40" style="0" width="5.7"/>
    <col collapsed="false" customWidth="true" hidden="false" outlineLevel="0" max="41" min="41" style="0" width="10.12"/>
    <col collapsed="false" customWidth="true" hidden="false" outlineLevel="0" max="42" min="42" style="0" width="6.88"/>
    <col collapsed="false" customWidth="true" hidden="false" outlineLevel="0" max="43" min="43" style="0" width="8.67"/>
    <col collapsed="false" customWidth="true" hidden="false" outlineLevel="0" max="44" min="44" style="0" width="7.87"/>
    <col collapsed="false" customWidth="true" hidden="false" outlineLevel="0" max="45" min="45" style="0" width="8.57"/>
    <col collapsed="false" customWidth="true" hidden="false" outlineLevel="0" max="46" min="46" style="0" width="9.29"/>
    <col collapsed="false" customWidth="true" hidden="false" outlineLevel="0" max="47" min="47" style="0" width="10.42"/>
    <col collapsed="false" customWidth="true" hidden="false" outlineLevel="0" max="48" min="48" style="0" width="6.88"/>
    <col collapsed="false" customWidth="true" hidden="false" outlineLevel="0" max="49" min="49" style="0" width="9.59"/>
    <col collapsed="false" customWidth="true" hidden="false" outlineLevel="0" max="50" min="50" style="0" width="5.7"/>
    <col collapsed="false" customWidth="true" hidden="false" outlineLevel="0" max="1025" min="51" style="0" width="8.67"/>
  </cols>
  <sheetData>
    <row r="1" s="3" customFormat="true" ht="12.75" hidden="false" customHeight="false" outlineLevel="0" collapsed="false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 t="s">
        <v>31</v>
      </c>
      <c r="U1" s="23"/>
      <c r="V1" s="23"/>
      <c r="W1" s="23"/>
      <c r="X1" s="23"/>
      <c r="Y1" s="23"/>
      <c r="Z1" s="23"/>
      <c r="AA1" s="23"/>
      <c r="AB1" s="23"/>
      <c r="AC1" s="23"/>
      <c r="AD1" s="23"/>
      <c r="AE1" s="24" t="s">
        <v>32</v>
      </c>
      <c r="AF1" s="24"/>
      <c r="AG1" s="24"/>
      <c r="AH1" s="24"/>
      <c r="AI1" s="24"/>
      <c r="AJ1" s="25" t="s">
        <v>33</v>
      </c>
      <c r="AK1" s="25"/>
      <c r="AL1" s="25"/>
      <c r="AM1" s="25"/>
      <c r="AN1" s="26" t="s">
        <v>34</v>
      </c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7" t="s">
        <v>35</v>
      </c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</row>
    <row r="2" s="37" customFormat="true" ht="63.75" hidden="false" customHeight="false" outlineLevel="0" collapsed="false">
      <c r="A2" s="28" t="s">
        <v>36</v>
      </c>
      <c r="B2" s="29" t="s">
        <v>37</v>
      </c>
      <c r="C2" s="28" t="s">
        <v>38</v>
      </c>
      <c r="D2" s="29" t="s">
        <v>39</v>
      </c>
      <c r="E2" s="30" t="s">
        <v>40</v>
      </c>
      <c r="F2" s="30" t="s">
        <v>41</v>
      </c>
      <c r="G2" s="30" t="s">
        <v>42</v>
      </c>
      <c r="H2" s="30" t="s">
        <v>43</v>
      </c>
      <c r="I2" s="30" t="s">
        <v>44</v>
      </c>
      <c r="J2" s="30" t="s">
        <v>45</v>
      </c>
      <c r="K2" s="30" t="s">
        <v>46</v>
      </c>
      <c r="L2" s="29" t="s">
        <v>47</v>
      </c>
      <c r="M2" s="29" t="s">
        <v>48</v>
      </c>
      <c r="N2" s="29" t="s">
        <v>49</v>
      </c>
      <c r="O2" s="29" t="s">
        <v>50</v>
      </c>
      <c r="P2" s="29" t="s">
        <v>51</v>
      </c>
      <c r="Q2" s="29" t="s">
        <v>52</v>
      </c>
      <c r="R2" s="29" t="s">
        <v>53</v>
      </c>
      <c r="S2" s="29" t="s">
        <v>54</v>
      </c>
      <c r="T2" s="31" t="s">
        <v>55</v>
      </c>
      <c r="U2" s="31" t="s">
        <v>56</v>
      </c>
      <c r="V2" s="31" t="s">
        <v>57</v>
      </c>
      <c r="W2" s="31" t="s">
        <v>58</v>
      </c>
      <c r="X2" s="31" t="s">
        <v>59</v>
      </c>
      <c r="Y2" s="31" t="s">
        <v>60</v>
      </c>
      <c r="Z2" s="31" t="s">
        <v>61</v>
      </c>
      <c r="AA2" s="31" t="s">
        <v>62</v>
      </c>
      <c r="AB2" s="31" t="s">
        <v>63</v>
      </c>
      <c r="AC2" s="31" t="s">
        <v>64</v>
      </c>
      <c r="AD2" s="31" t="s">
        <v>65</v>
      </c>
      <c r="AE2" s="32" t="s">
        <v>66</v>
      </c>
      <c r="AF2" s="32" t="s">
        <v>67</v>
      </c>
      <c r="AG2" s="32" t="s">
        <v>68</v>
      </c>
      <c r="AH2" s="32" t="s">
        <v>69</v>
      </c>
      <c r="AI2" s="32" t="s">
        <v>70</v>
      </c>
      <c r="AJ2" s="33" t="s">
        <v>71</v>
      </c>
      <c r="AK2" s="33" t="s">
        <v>72</v>
      </c>
      <c r="AL2" s="33" t="s">
        <v>73</v>
      </c>
      <c r="AM2" s="33" t="s">
        <v>74</v>
      </c>
      <c r="AN2" s="34" t="s">
        <v>75</v>
      </c>
      <c r="AO2" s="34" t="s">
        <v>76</v>
      </c>
      <c r="AP2" s="34" t="s">
        <v>77</v>
      </c>
      <c r="AQ2" s="34" t="s">
        <v>78</v>
      </c>
      <c r="AR2" s="34" t="s">
        <v>79</v>
      </c>
      <c r="AS2" s="34" t="s">
        <v>80</v>
      </c>
      <c r="AT2" s="34" t="s">
        <v>81</v>
      </c>
      <c r="AU2" s="34" t="s">
        <v>82</v>
      </c>
      <c r="AV2" s="34" t="s">
        <v>83</v>
      </c>
      <c r="AW2" s="34" t="s">
        <v>84</v>
      </c>
      <c r="AX2" s="35" t="s">
        <v>85</v>
      </c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customFormat="false" ht="12.75" hidden="false" customHeight="false" outlineLevel="0" collapsed="false">
      <c r="A3" s="38" t="n">
        <v>451</v>
      </c>
      <c r="B3" s="39" t="n">
        <v>20140328</v>
      </c>
      <c r="C3" s="38" t="n">
        <v>154512</v>
      </c>
      <c r="D3" s="39" t="n">
        <v>1</v>
      </c>
      <c r="E3" s="40" t="n">
        <v>-84.47</v>
      </c>
      <c r="F3" s="40" t="n">
        <v>32.12</v>
      </c>
      <c r="G3" s="40" t="n">
        <v>108089.09</v>
      </c>
      <c r="H3" s="40" t="n">
        <v>11.38</v>
      </c>
      <c r="I3" s="40" t="n">
        <v>0</v>
      </c>
      <c r="J3" s="40" t="n">
        <v>4.8</v>
      </c>
      <c r="K3" s="40" t="n">
        <v>4.9</v>
      </c>
      <c r="L3" s="39" t="n">
        <v>148</v>
      </c>
      <c r="M3" s="39" t="n">
        <v>1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 t="n">
        <f aca="false">SUM(AN3:AW3)</f>
        <v>0</v>
      </c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</row>
    <row r="4" customFormat="false" ht="12.75" hidden="false" customHeight="false" outlineLevel="0" collapsed="false">
      <c r="A4" s="38" t="n">
        <v>457</v>
      </c>
      <c r="B4" s="39" t="n">
        <v>20140329</v>
      </c>
      <c r="C4" s="38" t="n">
        <v>12707</v>
      </c>
      <c r="D4" s="39" t="n">
        <v>1</v>
      </c>
      <c r="E4" s="40" t="n">
        <v>-84.48</v>
      </c>
      <c r="F4" s="40" t="n">
        <v>28.77</v>
      </c>
      <c r="G4" s="40" t="n">
        <v>82229.74</v>
      </c>
      <c r="H4" s="40" t="n">
        <v>12.75</v>
      </c>
      <c r="I4" s="40" t="n">
        <v>0</v>
      </c>
      <c r="J4" s="40" t="n">
        <v>4.4</v>
      </c>
      <c r="K4" s="40" t="n">
        <v>4.5</v>
      </c>
      <c r="L4" s="39" t="n">
        <v>0</v>
      </c>
      <c r="M4" s="39" t="n">
        <v>0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 t="n">
        <f aca="false">SUM(AN4:AW4)</f>
        <v>0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</row>
    <row r="5" customFormat="false" ht="12.75" hidden="false" customHeight="false" outlineLevel="0" collapsed="false">
      <c r="A5" s="38" t="n">
        <v>466</v>
      </c>
      <c r="B5" s="39" t="n">
        <v>20140329</v>
      </c>
      <c r="C5" s="38" t="n">
        <v>145105</v>
      </c>
      <c r="D5" s="39" t="n">
        <v>1</v>
      </c>
      <c r="E5" s="40" t="n">
        <v>-76.9</v>
      </c>
      <c r="F5" s="40" t="n">
        <v>31.62</v>
      </c>
      <c r="G5" s="40" t="n">
        <v>89068.5</v>
      </c>
      <c r="H5" s="40" t="n">
        <v>14.38</v>
      </c>
      <c r="I5" s="40" t="n">
        <v>0</v>
      </c>
      <c r="J5" s="40" t="n">
        <v>4.65</v>
      </c>
      <c r="K5" s="40" t="n">
        <v>7.1</v>
      </c>
      <c r="L5" s="39" t="n">
        <v>0</v>
      </c>
      <c r="M5" s="39" t="n">
        <v>0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 t="n">
        <f aca="false">SUM(AN5:AW5)</f>
        <v>0</v>
      </c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</row>
    <row r="6" customFormat="false" ht="12.75" hidden="false" customHeight="false" outlineLevel="0" collapsed="false">
      <c r="A6" s="38" t="n">
        <v>989</v>
      </c>
      <c r="B6" s="39" t="n">
        <v>20140502</v>
      </c>
      <c r="C6" s="38" t="n">
        <v>54240</v>
      </c>
      <c r="D6" s="39" t="n">
        <v>1</v>
      </c>
      <c r="E6" s="40" t="n">
        <v>-87.6</v>
      </c>
      <c r="F6" s="40" t="n">
        <v>29.23</v>
      </c>
      <c r="G6" s="40" t="n">
        <v>71567.66</v>
      </c>
      <c r="H6" s="40" t="n">
        <v>9.88</v>
      </c>
      <c r="I6" s="40" t="n">
        <v>0</v>
      </c>
      <c r="J6" s="40" t="n">
        <v>4.65</v>
      </c>
      <c r="K6" s="40" t="n">
        <v>4.8</v>
      </c>
      <c r="L6" s="39" t="n">
        <v>0</v>
      </c>
      <c r="M6" s="39" t="n">
        <v>0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 t="n">
        <f aca="false">SUM(AN6:AW6)</f>
        <v>0</v>
      </c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</row>
    <row r="7" customFormat="false" ht="12.75" hidden="false" customHeight="false" outlineLevel="0" collapsed="false">
      <c r="A7" s="38" t="n">
        <v>1004</v>
      </c>
      <c r="B7" s="39" t="n">
        <v>20140503</v>
      </c>
      <c r="C7" s="38" t="n">
        <v>45113</v>
      </c>
      <c r="D7" s="39" t="n">
        <v>1</v>
      </c>
      <c r="E7" s="40" t="n">
        <v>-77.88</v>
      </c>
      <c r="F7" s="40" t="n">
        <v>31.52</v>
      </c>
      <c r="G7" s="40" t="n">
        <v>104367.3</v>
      </c>
      <c r="H7" s="40" t="n">
        <v>8.75</v>
      </c>
      <c r="I7" s="40" t="n">
        <v>0</v>
      </c>
      <c r="J7" s="40" t="n">
        <v>7.3</v>
      </c>
      <c r="K7" s="40" t="n">
        <v>7.6</v>
      </c>
      <c r="L7" s="39" t="n">
        <v>0</v>
      </c>
      <c r="M7" s="39" t="n">
        <v>0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 t="n">
        <f aca="false">SUM(AN7:AW7)</f>
        <v>0</v>
      </c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</row>
    <row r="8" customFormat="false" ht="12.75" hidden="false" customHeight="false" outlineLevel="0" collapsed="false">
      <c r="A8" s="38" t="n">
        <v>1112</v>
      </c>
      <c r="B8" s="39" t="n">
        <v>20140510</v>
      </c>
      <c r="C8" s="38" t="n">
        <v>33127</v>
      </c>
      <c r="D8" s="39" t="n">
        <v>1</v>
      </c>
      <c r="E8" s="40" t="n">
        <v>-87.68</v>
      </c>
      <c r="F8" s="40" t="n">
        <v>31.5</v>
      </c>
      <c r="G8" s="40" t="n">
        <v>67339.01</v>
      </c>
      <c r="H8" s="40" t="n">
        <v>10</v>
      </c>
      <c r="I8" s="40" t="n">
        <v>0</v>
      </c>
      <c r="J8" s="40" t="n">
        <v>5.4</v>
      </c>
      <c r="K8" s="40" t="n">
        <v>4.15</v>
      </c>
      <c r="L8" s="39" t="n">
        <v>49</v>
      </c>
      <c r="M8" s="39" t="n">
        <v>1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 t="n">
        <f aca="false">SUM(AN8:AW8)</f>
        <v>0</v>
      </c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</row>
    <row r="9" customFormat="false" ht="12.75" hidden="false" customHeight="false" outlineLevel="0" collapsed="false">
      <c r="A9" s="38" t="n">
        <v>1219</v>
      </c>
      <c r="B9" s="39" t="n">
        <v>20140517</v>
      </c>
      <c r="C9" s="38" t="n">
        <v>3327</v>
      </c>
      <c r="D9" s="39" t="n">
        <v>1</v>
      </c>
      <c r="E9" s="40" t="n">
        <v>-76.25</v>
      </c>
      <c r="F9" s="40" t="n">
        <v>27.62</v>
      </c>
      <c r="G9" s="40" t="n">
        <v>80243.9</v>
      </c>
      <c r="H9" s="40" t="n">
        <v>10.5</v>
      </c>
      <c r="I9" s="40" t="n">
        <v>0</v>
      </c>
      <c r="J9" s="40" t="n">
        <v>6.65</v>
      </c>
      <c r="K9" s="40" t="n">
        <v>7.8</v>
      </c>
      <c r="L9" s="39" t="n">
        <v>0</v>
      </c>
      <c r="M9" s="39" t="n">
        <v>0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 t="n">
        <f aca="false">SUM(AN9:AW9)</f>
        <v>0</v>
      </c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</row>
    <row r="10" customFormat="false" ht="12.75" hidden="false" customHeight="false" outlineLevel="0" collapsed="false">
      <c r="A10" s="38" t="n">
        <v>6016</v>
      </c>
      <c r="B10" s="39" t="n">
        <v>20150321</v>
      </c>
      <c r="C10" s="38" t="n">
        <v>75155</v>
      </c>
      <c r="D10" s="39" t="n">
        <v>1</v>
      </c>
      <c r="E10" s="40" t="n">
        <v>-97.65</v>
      </c>
      <c r="F10" s="40" t="n">
        <v>28.9</v>
      </c>
      <c r="G10" s="40" t="n">
        <v>87191.49</v>
      </c>
      <c r="H10" s="40" t="n">
        <v>9.25</v>
      </c>
      <c r="I10" s="40" t="n">
        <v>0</v>
      </c>
      <c r="J10" s="40" t="n">
        <v>6.15</v>
      </c>
      <c r="K10" s="40" t="n">
        <v>6.85</v>
      </c>
      <c r="L10" s="39" t="n">
        <v>119</v>
      </c>
      <c r="M10" s="39" t="n">
        <v>1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 t="n">
        <f aca="false">SUM(AN10:AW10)</f>
        <v>0</v>
      </c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</row>
    <row r="11" customFormat="false" ht="12.75" hidden="false" customHeight="false" outlineLevel="0" collapsed="false">
      <c r="A11" s="38" t="n">
        <v>6022</v>
      </c>
      <c r="B11" s="39" t="n">
        <v>20150321</v>
      </c>
      <c r="C11" s="38" t="n">
        <v>173805</v>
      </c>
      <c r="D11" s="39" t="n">
        <v>1</v>
      </c>
      <c r="E11" s="40" t="n">
        <v>-96.2</v>
      </c>
      <c r="F11" s="40" t="n">
        <v>30.35</v>
      </c>
      <c r="G11" s="40" t="n">
        <v>76156.02</v>
      </c>
      <c r="H11" s="40" t="n">
        <v>9</v>
      </c>
      <c r="I11" s="40" t="n">
        <v>0</v>
      </c>
      <c r="J11" s="40" t="n">
        <v>4.15</v>
      </c>
      <c r="K11" s="40" t="n">
        <v>4.85</v>
      </c>
      <c r="L11" s="39" t="n">
        <v>59</v>
      </c>
      <c r="M11" s="39" t="n">
        <v>1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 t="n">
        <f aca="false">SUM(AN11:AW11)</f>
        <v>0</v>
      </c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customFormat="false" ht="12.75" hidden="false" customHeight="false" outlineLevel="0" collapsed="false">
      <c r="A12" s="38" t="n">
        <v>6354</v>
      </c>
      <c r="B12" s="39" t="n">
        <v>20150412</v>
      </c>
      <c r="C12" s="38" t="n">
        <v>11620</v>
      </c>
      <c r="D12" s="39" t="n">
        <v>1</v>
      </c>
      <c r="E12" s="40" t="n">
        <v>-93.38</v>
      </c>
      <c r="F12" s="40" t="n">
        <v>28.77</v>
      </c>
      <c r="G12" s="40" t="n">
        <v>58685.21</v>
      </c>
      <c r="H12" s="40" t="n">
        <v>10.12</v>
      </c>
      <c r="I12" s="40" t="n">
        <v>0</v>
      </c>
      <c r="J12" s="40" t="n">
        <v>4.1</v>
      </c>
      <c r="K12" s="40" t="n">
        <v>4</v>
      </c>
      <c r="L12" s="39" t="n">
        <v>0</v>
      </c>
      <c r="M12" s="39" t="n">
        <v>0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 t="n">
        <f aca="false">SUM(AN12:AW12)</f>
        <v>0</v>
      </c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customFormat="false" ht="12.75" hidden="false" customHeight="false" outlineLevel="0" collapsed="false">
      <c r="A13" s="38" t="n">
        <v>6391</v>
      </c>
      <c r="B13" s="39" t="n">
        <v>20150414</v>
      </c>
      <c r="C13" s="38" t="n">
        <v>104841</v>
      </c>
      <c r="D13" s="39" t="n">
        <v>1</v>
      </c>
      <c r="E13" s="40" t="n">
        <v>-94.75</v>
      </c>
      <c r="F13" s="40" t="n">
        <v>25.3</v>
      </c>
      <c r="G13" s="40" t="n">
        <v>65980.27</v>
      </c>
      <c r="H13" s="40" t="n">
        <v>14.5</v>
      </c>
      <c r="I13" s="40" t="n">
        <v>0</v>
      </c>
      <c r="J13" s="40" t="n">
        <v>3.25</v>
      </c>
      <c r="K13" s="40" t="n">
        <v>5.05</v>
      </c>
      <c r="L13" s="39" t="n">
        <v>0</v>
      </c>
      <c r="M13" s="39" t="n">
        <v>0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 t="n">
        <f aca="false">SUM(AN13:AW13)</f>
        <v>0</v>
      </c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customFormat="false" ht="12.75" hidden="false" customHeight="false" outlineLevel="0" collapsed="false">
      <c r="A14" s="38" t="n">
        <v>6431</v>
      </c>
      <c r="B14" s="39" t="n">
        <v>20150417</v>
      </c>
      <c r="C14" s="38" t="n">
        <v>4</v>
      </c>
      <c r="D14" s="39" t="n">
        <v>1</v>
      </c>
      <c r="E14" s="40" t="n">
        <v>-95.47</v>
      </c>
      <c r="F14" s="40" t="n">
        <v>31.32</v>
      </c>
      <c r="G14" s="40" t="n">
        <v>50275.09</v>
      </c>
      <c r="H14" s="40" t="n">
        <v>12.12</v>
      </c>
      <c r="I14" s="40" t="n">
        <v>0</v>
      </c>
      <c r="J14" s="40" t="n">
        <v>3.6</v>
      </c>
      <c r="K14" s="40" t="n">
        <v>3.6</v>
      </c>
      <c r="L14" s="39" t="n">
        <v>97</v>
      </c>
      <c r="M14" s="39" t="n">
        <v>1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 t="n">
        <f aca="false">SUM(AN14:AW14)</f>
        <v>0</v>
      </c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</row>
    <row r="15" customFormat="false" ht="12.75" hidden="false" customHeight="false" outlineLevel="0" collapsed="false">
      <c r="A15" s="38" t="n">
        <v>7092</v>
      </c>
      <c r="B15" s="39" t="n">
        <v>20150529</v>
      </c>
      <c r="C15" s="38" t="n">
        <v>113538</v>
      </c>
      <c r="D15" s="39" t="n">
        <v>1</v>
      </c>
      <c r="E15" s="40" t="n">
        <v>-96.88</v>
      </c>
      <c r="F15" s="40" t="n">
        <v>28.58</v>
      </c>
      <c r="G15" s="40" t="n">
        <v>51902.38</v>
      </c>
      <c r="H15" s="40" t="n">
        <v>11.12</v>
      </c>
      <c r="I15" s="40" t="n">
        <v>0</v>
      </c>
      <c r="J15" s="40" t="n">
        <v>3.4</v>
      </c>
      <c r="K15" s="40" t="n">
        <v>3.3</v>
      </c>
      <c r="L15" s="39" t="n">
        <v>13</v>
      </c>
      <c r="M15" s="39" t="n">
        <v>1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 t="n">
        <f aca="false">SUM(AN15:AW15)</f>
        <v>0</v>
      </c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</row>
    <row r="16" customFormat="false" ht="12.75" hidden="false" customHeight="false" outlineLevel="0" collapsed="false">
      <c r="A16" s="38" t="n">
        <v>11525</v>
      </c>
      <c r="B16" s="39" t="n">
        <v>20160309</v>
      </c>
      <c r="C16" s="38" t="n">
        <v>101151</v>
      </c>
      <c r="D16" s="39" t="n">
        <v>1</v>
      </c>
      <c r="E16" s="40" t="n">
        <v>-97.15</v>
      </c>
      <c r="F16" s="40" t="n">
        <v>31.8</v>
      </c>
      <c r="G16" s="40" t="n">
        <v>87324.3</v>
      </c>
      <c r="H16" s="40" t="n">
        <v>13.12</v>
      </c>
      <c r="I16" s="40" t="n">
        <v>0</v>
      </c>
      <c r="J16" s="40" t="n">
        <v>4.15</v>
      </c>
      <c r="K16" s="40" t="n">
        <v>5.35</v>
      </c>
      <c r="L16" s="39" t="n">
        <v>164</v>
      </c>
      <c r="M16" s="39" t="n">
        <v>1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 t="n">
        <f aca="false">SUM(AN16:AW16)</f>
        <v>0</v>
      </c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</row>
    <row r="17" customFormat="false" ht="12.75" hidden="false" customHeight="false" outlineLevel="0" collapsed="false">
      <c r="A17" s="38" t="n">
        <v>12072</v>
      </c>
      <c r="B17" s="39" t="n">
        <v>20160413</v>
      </c>
      <c r="C17" s="38" t="n">
        <v>133540</v>
      </c>
      <c r="D17" s="39" t="n">
        <v>1</v>
      </c>
      <c r="E17" s="40" t="n">
        <v>-90.57</v>
      </c>
      <c r="F17" s="40" t="n">
        <v>30.05</v>
      </c>
      <c r="G17" s="40" t="n">
        <v>79786.48</v>
      </c>
      <c r="H17" s="40" t="n">
        <v>12.25</v>
      </c>
      <c r="I17" s="40" t="n">
        <v>0</v>
      </c>
      <c r="J17" s="40" t="n">
        <v>4.2</v>
      </c>
      <c r="K17" s="40" t="n">
        <v>4.55</v>
      </c>
      <c r="L17" s="39" t="n">
        <v>2</v>
      </c>
      <c r="M17" s="39" t="n">
        <v>1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 t="n">
        <f aca="false">SUM(AN17:AW17)</f>
        <v>0</v>
      </c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</row>
    <row r="18" customFormat="false" ht="12.75" hidden="false" customHeight="false" outlineLevel="0" collapsed="false">
      <c r="A18" s="38" t="n">
        <v>12149</v>
      </c>
      <c r="B18" s="39" t="n">
        <v>20160418</v>
      </c>
      <c r="C18" s="38" t="n">
        <v>122244</v>
      </c>
      <c r="D18" s="39" t="n">
        <v>1</v>
      </c>
      <c r="E18" s="40" t="n">
        <v>-94.45</v>
      </c>
      <c r="F18" s="40" t="n">
        <v>31.88</v>
      </c>
      <c r="G18" s="40" t="n">
        <v>51632.77</v>
      </c>
      <c r="H18" s="40" t="n">
        <v>12.62</v>
      </c>
      <c r="I18" s="40" t="n">
        <v>0</v>
      </c>
      <c r="J18" s="40" t="n">
        <v>2.65</v>
      </c>
      <c r="K18" s="40" t="n">
        <v>4.7</v>
      </c>
      <c r="L18" s="39" t="n">
        <v>107</v>
      </c>
      <c r="M18" s="39" t="n">
        <v>1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 t="n">
        <f aca="false">SUM(AN18:AW18)</f>
        <v>0</v>
      </c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</row>
    <row r="19" customFormat="false" ht="12.75" hidden="false" customHeight="false" outlineLevel="0" collapsed="false">
      <c r="A19" s="38" t="n">
        <v>17242</v>
      </c>
      <c r="B19" s="39" t="n">
        <v>20170311</v>
      </c>
      <c r="C19" s="38" t="n">
        <v>223805</v>
      </c>
      <c r="D19" s="39" t="n">
        <v>1</v>
      </c>
      <c r="E19" s="40" t="n">
        <v>-93.82</v>
      </c>
      <c r="F19" s="40" t="n">
        <v>28.3</v>
      </c>
      <c r="G19" s="40" t="n">
        <v>57399.06</v>
      </c>
      <c r="H19" s="40" t="n">
        <v>11</v>
      </c>
      <c r="I19" s="40" t="n">
        <v>0</v>
      </c>
      <c r="J19" s="40" t="n">
        <v>3.1</v>
      </c>
      <c r="K19" s="40" t="n">
        <v>3.65</v>
      </c>
      <c r="L19" s="39" t="n">
        <v>0</v>
      </c>
      <c r="M19" s="39" t="n">
        <v>0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 t="n">
        <f aca="false">SUM(AN19:AW19)</f>
        <v>0</v>
      </c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</row>
    <row r="20" customFormat="false" ht="12.75" hidden="false" customHeight="false" outlineLevel="0" collapsed="false">
      <c r="A20" s="38" t="n">
        <v>17251</v>
      </c>
      <c r="B20" s="39" t="n">
        <v>20170312</v>
      </c>
      <c r="C20" s="38" t="n">
        <v>120143</v>
      </c>
      <c r="D20" s="39" t="n">
        <v>1</v>
      </c>
      <c r="E20" s="40" t="n">
        <v>-86.9</v>
      </c>
      <c r="F20" s="40" t="n">
        <v>30.3</v>
      </c>
      <c r="G20" s="40" t="n">
        <v>72351.8</v>
      </c>
      <c r="H20" s="40" t="n">
        <v>6.75</v>
      </c>
      <c r="I20" s="40" t="n">
        <v>0</v>
      </c>
      <c r="J20" s="40" t="n">
        <v>4.65</v>
      </c>
      <c r="K20" s="40" t="n">
        <v>3.85</v>
      </c>
      <c r="L20" s="39" t="n">
        <v>0</v>
      </c>
      <c r="M20" s="39" t="n">
        <v>0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 t="n">
        <f aca="false">SUM(AN20:AW20)</f>
        <v>0</v>
      </c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</row>
    <row r="21" customFormat="false" ht="12.75" hidden="false" customHeight="false" outlineLevel="0" collapsed="false">
      <c r="A21" s="38" t="n">
        <v>18388</v>
      </c>
      <c r="B21" s="39" t="n">
        <v>20170524</v>
      </c>
      <c r="C21" s="38" t="n">
        <v>142324</v>
      </c>
      <c r="D21" s="39" t="n">
        <v>1</v>
      </c>
      <c r="E21" s="40" t="n">
        <v>-84.35</v>
      </c>
      <c r="F21" s="40" t="n">
        <v>29.05</v>
      </c>
      <c r="G21" s="40" t="n">
        <v>97684.87</v>
      </c>
      <c r="H21" s="40" t="n">
        <v>13.75</v>
      </c>
      <c r="I21" s="40" t="n">
        <v>0</v>
      </c>
      <c r="J21" s="40" t="n">
        <v>5.25</v>
      </c>
      <c r="K21" s="40" t="n">
        <v>6.15</v>
      </c>
      <c r="L21" s="39" t="n">
        <v>0</v>
      </c>
      <c r="M21" s="39" t="n">
        <v>0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 t="n">
        <f aca="false">SUM(AN21:AW21)</f>
        <v>0</v>
      </c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</row>
    <row r="22" customFormat="false" ht="12.8" hidden="false" customHeight="false" outlineLevel="0" collapsed="false">
      <c r="A22" s="38" t="n">
        <v>22906</v>
      </c>
      <c r="B22" s="38" t="n">
        <v>20180311</v>
      </c>
      <c r="C22" s="38" t="n">
        <v>11203</v>
      </c>
      <c r="D22" s="39" t="n">
        <v>1</v>
      </c>
      <c r="E22" s="40" t="n">
        <v>-82.32</v>
      </c>
      <c r="F22" s="40" t="n">
        <v>25.8</v>
      </c>
      <c r="G22" s="40" t="n">
        <v>75557.25</v>
      </c>
      <c r="H22" s="40" t="n">
        <v>12.75</v>
      </c>
      <c r="I22" s="40" t="n">
        <v>0</v>
      </c>
      <c r="J22" s="40" t="n">
        <v>5.2</v>
      </c>
      <c r="K22" s="40" t="n">
        <v>5.95</v>
      </c>
      <c r="L22" s="39" t="n">
        <v>0</v>
      </c>
      <c r="M22" s="39" t="n">
        <v>0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 t="n">
        <f aca="false">SUM(AN22:AW22)</f>
        <v>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</row>
    <row r="23" customFormat="false" ht="12.8" hidden="false" customHeight="false" outlineLevel="0" collapsed="false">
      <c r="A23" s="38" t="n">
        <v>22912</v>
      </c>
      <c r="B23" s="38" t="n">
        <v>20180311</v>
      </c>
      <c r="C23" s="38" t="n">
        <v>105801</v>
      </c>
      <c r="D23" s="39" t="n">
        <v>1</v>
      </c>
      <c r="E23" s="40" t="n">
        <v>-76.47</v>
      </c>
      <c r="F23" s="40" t="n">
        <v>25.67</v>
      </c>
      <c r="G23" s="40" t="n">
        <v>57082.77</v>
      </c>
      <c r="H23" s="40" t="n">
        <v>13.12</v>
      </c>
      <c r="I23" s="40" t="n">
        <v>0</v>
      </c>
      <c r="J23" s="40" t="n">
        <v>3.1</v>
      </c>
      <c r="K23" s="40" t="n">
        <v>3.9</v>
      </c>
      <c r="L23" s="39" t="n">
        <v>0</v>
      </c>
      <c r="M23" s="39" t="n">
        <v>0</v>
      </c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 t="n">
        <f aca="false">SUM(AN23:AW23)</f>
        <v>0</v>
      </c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</row>
    <row r="24" customFormat="false" ht="12.8" hidden="false" customHeight="false" outlineLevel="0" collapsed="false">
      <c r="A24" s="38" t="n">
        <v>23758</v>
      </c>
      <c r="B24" s="38" t="n">
        <v>20180504</v>
      </c>
      <c r="C24" s="38" t="n">
        <v>201509</v>
      </c>
      <c r="D24" s="39" t="n">
        <v>1</v>
      </c>
      <c r="E24" s="40" t="n">
        <v>-96.97</v>
      </c>
      <c r="F24" s="40" t="n">
        <v>31.27</v>
      </c>
      <c r="G24" s="40" t="n">
        <v>52573.8</v>
      </c>
      <c r="H24" s="40" t="n">
        <v>8.62</v>
      </c>
      <c r="I24" s="40" t="n">
        <v>0</v>
      </c>
      <c r="J24" s="40" t="n">
        <v>3.1</v>
      </c>
      <c r="K24" s="40" t="n">
        <v>3.5</v>
      </c>
      <c r="L24" s="39" t="n">
        <v>109</v>
      </c>
      <c r="M24" s="39" t="n">
        <v>1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 t="n">
        <f aca="false">SUM(AN24:AW24)</f>
        <v>0</v>
      </c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</row>
    <row r="25" customFormat="false" ht="12.8" hidden="false" customHeight="false" outlineLevel="0" collapsed="false">
      <c r="A25" s="38" t="n">
        <v>23905</v>
      </c>
      <c r="B25" s="38" t="n">
        <v>20180514</v>
      </c>
      <c r="C25" s="38" t="n">
        <v>63114</v>
      </c>
      <c r="D25" s="39" t="n">
        <v>1</v>
      </c>
      <c r="E25" s="40" t="n">
        <v>-81.95</v>
      </c>
      <c r="F25" s="40" t="n">
        <v>28.1</v>
      </c>
      <c r="G25" s="40" t="n">
        <v>77875.21</v>
      </c>
      <c r="H25" s="40" t="n">
        <v>8</v>
      </c>
      <c r="I25" s="40" t="n">
        <v>0</v>
      </c>
      <c r="J25" s="40" t="n">
        <v>3.75</v>
      </c>
      <c r="K25" s="40" t="n">
        <v>3.65</v>
      </c>
      <c r="L25" s="39" t="n">
        <v>40</v>
      </c>
      <c r="M25" s="39" t="n">
        <v>1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 t="n">
        <f aca="false">SUM(AN25:AW25)</f>
        <v>0</v>
      </c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</row>
    <row r="26" customFormat="false" ht="12.8" hidden="false" customHeight="false" outlineLevel="0" collapsed="false">
      <c r="A26" s="38" t="n">
        <v>23911</v>
      </c>
      <c r="B26" s="38" t="n">
        <v>20180514</v>
      </c>
      <c r="C26" s="38" t="n">
        <v>161843</v>
      </c>
      <c r="D26" s="39" t="n">
        <v>1</v>
      </c>
      <c r="E26" s="40" t="n">
        <v>-80.4</v>
      </c>
      <c r="F26" s="40" t="n">
        <v>29.47</v>
      </c>
      <c r="G26" s="40" t="n">
        <v>52528.35</v>
      </c>
      <c r="H26" s="40" t="n">
        <v>13.38</v>
      </c>
      <c r="I26" s="40" t="n">
        <v>0</v>
      </c>
      <c r="J26" s="40" t="n">
        <v>4.25</v>
      </c>
      <c r="K26" s="40" t="n">
        <v>4.4</v>
      </c>
      <c r="L26" s="39" t="n">
        <v>0</v>
      </c>
      <c r="M26" s="39" t="n">
        <v>0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 t="n">
        <f aca="false">SUM(AN26:AW26)</f>
        <v>0</v>
      </c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</row>
    <row r="27" customFormat="false" ht="12.8" hidden="false" customHeight="false" outlineLevel="0" collapsed="false">
      <c r="A27" s="38" t="n">
        <v>24111</v>
      </c>
      <c r="B27" s="38" t="n">
        <v>20180527</v>
      </c>
      <c r="C27" s="38" t="n">
        <v>125701</v>
      </c>
      <c r="D27" s="39" t="n">
        <v>1</v>
      </c>
      <c r="E27" s="40" t="n">
        <v>-85.4</v>
      </c>
      <c r="F27" s="40" t="n">
        <v>28</v>
      </c>
      <c r="G27" s="40" t="n">
        <v>59525.16</v>
      </c>
      <c r="H27" s="40" t="n">
        <v>13.75</v>
      </c>
      <c r="I27" s="40" t="n">
        <v>0</v>
      </c>
      <c r="J27" s="40" t="n">
        <v>3.45</v>
      </c>
      <c r="K27" s="40" t="n">
        <v>3.55</v>
      </c>
      <c r="L27" s="39" t="n">
        <v>0</v>
      </c>
      <c r="M27" s="39" t="n">
        <v>0</v>
      </c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 t="n">
        <f aca="false">SUM(AN27:AW27)</f>
        <v>0</v>
      </c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</row>
    <row r="29" customFormat="false" ht="12.8" hidden="false" customHeight="false" outlineLevel="0" collapsed="false">
      <c r="AW29" s="3" t="s">
        <v>86</v>
      </c>
      <c r="AX29" s="42" t="n">
        <f aca="false">AVERAGE(AX3:AX27)</f>
        <v>0</v>
      </c>
    </row>
    <row r="30" customFormat="false" ht="12.8" hidden="false" customHeight="false" outlineLevel="0" collapsed="false">
      <c r="AW30" s="3" t="s">
        <v>87</v>
      </c>
      <c r="AX30" s="42" t="n">
        <f aca="false">MAX(AX3:AX27)</f>
        <v>0</v>
      </c>
    </row>
    <row r="31" customFormat="false" ht="12.8" hidden="false" customHeight="false" outlineLevel="0" collapsed="false">
      <c r="AW31" s="3" t="s">
        <v>88</v>
      </c>
      <c r="AX31" s="42" t="n">
        <f aca="false">MIN(AX3:AX27)</f>
        <v>0</v>
      </c>
    </row>
  </sheetData>
  <mergeCells count="32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  <mergeCell ref="AY24:BK24"/>
    <mergeCell ref="AY25:BK25"/>
    <mergeCell ref="AY26:BK26"/>
    <mergeCell ref="AY27:BK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3" activePane="bottomLeft" state="frozen"/>
      <selection pane="topLeft" activeCell="A1" activeCellId="0" sqref="A1"/>
      <selection pane="bottomLeft" activeCell="AX52" activeCellId="0" sqref="AX52"/>
    </sheetView>
  </sheetViews>
  <sheetFormatPr defaultRowHeight="12.75" outlineLevelRow="0" outlineLevelCol="0"/>
  <cols>
    <col collapsed="false" customWidth="true" hidden="false" outlineLevel="0" max="1" min="1" style="20" width="6.42"/>
    <col collapsed="false" customWidth="true" hidden="false" outlineLevel="0" max="2" min="2" style="0" width="9"/>
    <col collapsed="false" customWidth="true" hidden="false" outlineLevel="0" max="3" min="3" style="20" width="6.42"/>
    <col collapsed="false" customWidth="true" hidden="false" outlineLevel="0" max="4" min="4" style="0" width="4.57"/>
    <col collapsed="false" customWidth="true" hidden="false" outlineLevel="0" max="6" min="5" style="21" width="7.15"/>
    <col collapsed="false" customWidth="true" hidden="false" outlineLevel="0" max="7" min="7" style="21" width="9"/>
    <col collapsed="false" customWidth="true" hidden="false" outlineLevel="0" max="9" min="8" style="21" width="5.14"/>
    <col collapsed="false" customWidth="true" hidden="false" outlineLevel="0" max="11" min="10" style="21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6.88"/>
    <col collapsed="false" customWidth="true" hidden="false" outlineLevel="0" max="15" min="15" style="0" width="8.71"/>
    <col collapsed="false" customWidth="true" hidden="false" outlineLevel="0" max="16" min="16" style="0" width="6.71"/>
    <col collapsed="false" customWidth="true" hidden="false" outlineLevel="0" max="17" min="17" style="0" width="7"/>
    <col collapsed="false" customWidth="true" hidden="false" outlineLevel="0" max="18" min="18" style="0" width="7.87"/>
    <col collapsed="false" customWidth="true" hidden="false" outlineLevel="0" max="19" min="19" style="0" width="6.28"/>
    <col collapsed="false" customWidth="true" hidden="false" outlineLevel="0" max="21" min="20" style="0" width="9.71"/>
    <col collapsed="false" customWidth="true" hidden="false" outlineLevel="0" max="22" min="22" style="0" width="10.58"/>
    <col collapsed="false" customWidth="true" hidden="false" outlineLevel="0" max="23" min="23" style="0" width="6.57"/>
    <col collapsed="false" customWidth="true" hidden="false" outlineLevel="0" max="24" min="24" style="0" width="7.15"/>
    <col collapsed="false" customWidth="true" hidden="false" outlineLevel="0" max="25" min="25" style="0" width="8.4"/>
    <col collapsed="false" customWidth="true" hidden="false" outlineLevel="0" max="26" min="26" style="0" width="8.14"/>
    <col collapsed="false" customWidth="true" hidden="false" outlineLevel="0" max="27" min="27" style="0" width="8.67"/>
    <col collapsed="false" customWidth="true" hidden="false" outlineLevel="0" max="28" min="28" style="0" width="8.4"/>
    <col collapsed="false" customWidth="true" hidden="false" outlineLevel="0" max="29" min="29" style="0" width="8.86"/>
    <col collapsed="false" customWidth="true" hidden="false" outlineLevel="0" max="30" min="30" style="0" width="9.59"/>
    <col collapsed="false" customWidth="true" hidden="false" outlineLevel="0" max="31" min="31" style="0" width="7.87"/>
    <col collapsed="false" customWidth="true" hidden="false" outlineLevel="0" max="32" min="32" style="0" width="9"/>
    <col collapsed="false" customWidth="true" hidden="false" outlineLevel="0" max="33" min="33" style="0" width="8"/>
    <col collapsed="false" customWidth="true" hidden="false" outlineLevel="0" max="34" min="34" style="0" width="8.4"/>
    <col collapsed="false" customWidth="true" hidden="false" outlineLevel="0" max="35" min="35" style="0" width="10.12"/>
    <col collapsed="false" customWidth="true" hidden="false" outlineLevel="0" max="36" min="36" style="0" width="8.67"/>
    <col collapsed="false" customWidth="true" hidden="false" outlineLevel="0" max="38" min="37" style="0" width="7"/>
    <col collapsed="false" customWidth="true" hidden="false" outlineLevel="0" max="39" min="39" style="0" width="7.29"/>
    <col collapsed="false" customWidth="true" hidden="false" outlineLevel="0" max="40" min="40" style="0" width="6.15"/>
    <col collapsed="false" customWidth="true" hidden="false" outlineLevel="0" max="41" min="41" style="0" width="9.85"/>
    <col collapsed="false" customWidth="true" hidden="false" outlineLevel="0" max="42" min="42" style="0" width="6.88"/>
    <col collapsed="false" customWidth="true" hidden="false" outlineLevel="0" max="43" min="43" style="0" width="8.67"/>
    <col collapsed="false" customWidth="true" hidden="false" outlineLevel="0" max="45" min="44" style="0" width="8"/>
    <col collapsed="false" customWidth="true" hidden="false" outlineLevel="0" max="46" min="46" style="0" width="8.86"/>
    <col collapsed="false" customWidth="true" hidden="false" outlineLevel="0" max="47" min="47" style="0" width="10.85"/>
    <col collapsed="false" customWidth="true" hidden="false" outlineLevel="0" max="48" min="48" style="0" width="6.28"/>
    <col collapsed="false" customWidth="true" hidden="false" outlineLevel="0" max="49" min="49" style="0" width="9.42"/>
    <col collapsed="false" customWidth="true" hidden="false" outlineLevel="0" max="50" min="50" style="0" width="5.7"/>
    <col collapsed="false" customWidth="true" hidden="false" outlineLevel="0" max="1025" min="51" style="0" width="8.67"/>
  </cols>
  <sheetData>
    <row r="1" s="3" customFormat="true" ht="12.75" hidden="false" customHeight="false" outlineLevel="0" collapsed="false">
      <c r="A1" s="22" t="s">
        <v>89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 t="s">
        <v>31</v>
      </c>
      <c r="U1" s="23"/>
      <c r="V1" s="23"/>
      <c r="W1" s="23"/>
      <c r="X1" s="23"/>
      <c r="Y1" s="23"/>
      <c r="Z1" s="23"/>
      <c r="AA1" s="23"/>
      <c r="AB1" s="23"/>
      <c r="AC1" s="23"/>
      <c r="AD1" s="23"/>
      <c r="AE1" s="24" t="s">
        <v>32</v>
      </c>
      <c r="AF1" s="24"/>
      <c r="AG1" s="24"/>
      <c r="AH1" s="24"/>
      <c r="AI1" s="24"/>
      <c r="AJ1" s="25" t="s">
        <v>33</v>
      </c>
      <c r="AK1" s="25"/>
      <c r="AL1" s="25"/>
      <c r="AM1" s="25"/>
      <c r="AN1" s="26" t="s">
        <v>34</v>
      </c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7" t="s">
        <v>35</v>
      </c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</row>
    <row r="2" s="37" customFormat="true" ht="46.9" hidden="false" customHeight="true" outlineLevel="0" collapsed="false">
      <c r="A2" s="28" t="s">
        <v>36</v>
      </c>
      <c r="B2" s="29" t="s">
        <v>37</v>
      </c>
      <c r="C2" s="28" t="s">
        <v>38</v>
      </c>
      <c r="D2" s="29" t="s">
        <v>39</v>
      </c>
      <c r="E2" s="30" t="s">
        <v>40</v>
      </c>
      <c r="F2" s="30" t="s">
        <v>41</v>
      </c>
      <c r="G2" s="30" t="s">
        <v>42</v>
      </c>
      <c r="H2" s="30" t="s">
        <v>43</v>
      </c>
      <c r="I2" s="30" t="s">
        <v>44</v>
      </c>
      <c r="J2" s="30" t="s">
        <v>45</v>
      </c>
      <c r="K2" s="30" t="s">
        <v>46</v>
      </c>
      <c r="L2" s="29" t="s">
        <v>47</v>
      </c>
      <c r="M2" s="29" t="s">
        <v>48</v>
      </c>
      <c r="N2" s="29" t="s">
        <v>49</v>
      </c>
      <c r="O2" s="29" t="s">
        <v>50</v>
      </c>
      <c r="P2" s="29" t="s">
        <v>51</v>
      </c>
      <c r="Q2" s="29" t="s">
        <v>52</v>
      </c>
      <c r="R2" s="29" t="s">
        <v>53</v>
      </c>
      <c r="S2" s="29" t="s">
        <v>54</v>
      </c>
      <c r="T2" s="31" t="s">
        <v>55</v>
      </c>
      <c r="U2" s="31" t="s">
        <v>56</v>
      </c>
      <c r="V2" s="31" t="s">
        <v>57</v>
      </c>
      <c r="W2" s="31" t="s">
        <v>58</v>
      </c>
      <c r="X2" s="31" t="s">
        <v>59</v>
      </c>
      <c r="Y2" s="31" t="s">
        <v>60</v>
      </c>
      <c r="Z2" s="31" t="s">
        <v>61</v>
      </c>
      <c r="AA2" s="31" t="s">
        <v>62</v>
      </c>
      <c r="AB2" s="31" t="s">
        <v>63</v>
      </c>
      <c r="AC2" s="31" t="s">
        <v>64</v>
      </c>
      <c r="AD2" s="31" t="s">
        <v>65</v>
      </c>
      <c r="AE2" s="32" t="s">
        <v>66</v>
      </c>
      <c r="AF2" s="32" t="s">
        <v>67</v>
      </c>
      <c r="AG2" s="32" t="s">
        <v>68</v>
      </c>
      <c r="AH2" s="32" t="s">
        <v>69</v>
      </c>
      <c r="AI2" s="32" t="s">
        <v>70</v>
      </c>
      <c r="AJ2" s="33" t="s">
        <v>71</v>
      </c>
      <c r="AK2" s="33" t="s">
        <v>72</v>
      </c>
      <c r="AL2" s="33" t="s">
        <v>73</v>
      </c>
      <c r="AM2" s="33" t="s">
        <v>74</v>
      </c>
      <c r="AN2" s="34" t="s">
        <v>75</v>
      </c>
      <c r="AO2" s="34" t="s">
        <v>76</v>
      </c>
      <c r="AP2" s="34" t="s">
        <v>77</v>
      </c>
      <c r="AQ2" s="34" t="s">
        <v>78</v>
      </c>
      <c r="AR2" s="34" t="s">
        <v>79</v>
      </c>
      <c r="AS2" s="34" t="s">
        <v>80</v>
      </c>
      <c r="AT2" s="34" t="s">
        <v>81</v>
      </c>
      <c r="AU2" s="34" t="s">
        <v>82</v>
      </c>
      <c r="AV2" s="34" t="s">
        <v>83</v>
      </c>
      <c r="AW2" s="34" t="s">
        <v>84</v>
      </c>
      <c r="AX2" s="35" t="s">
        <v>85</v>
      </c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ALB2" s="43"/>
      <c r="ALC2" s="43"/>
      <c r="ALD2" s="43"/>
      <c r="ALE2" s="43"/>
      <c r="ALF2" s="43"/>
      <c r="ALG2" s="43"/>
      <c r="ALH2" s="43"/>
      <c r="ALI2" s="43"/>
      <c r="ALJ2" s="43"/>
      <c r="ALK2" s="43"/>
      <c r="ALL2" s="43"/>
      <c r="ALM2" s="43"/>
      <c r="ALN2" s="43"/>
      <c r="ALO2" s="43"/>
      <c r="ALP2" s="43"/>
      <c r="ALQ2" s="43"/>
      <c r="ALR2" s="43"/>
      <c r="ALS2" s="43"/>
      <c r="ALT2" s="43"/>
      <c r="ALU2" s="43"/>
      <c r="ALV2" s="43"/>
      <c r="ALW2" s="43"/>
      <c r="ALX2" s="43"/>
      <c r="ALY2" s="43"/>
      <c r="ALZ2" s="43"/>
      <c r="AMA2" s="43"/>
      <c r="AMB2" s="43"/>
      <c r="AMC2" s="43"/>
      <c r="AMD2" s="43"/>
      <c r="AME2" s="43"/>
      <c r="AMF2" s="43"/>
      <c r="AMG2" s="43"/>
      <c r="AMH2" s="43"/>
      <c r="AMI2" s="43"/>
      <c r="AMJ2" s="43"/>
    </row>
    <row r="3" customFormat="false" ht="12.75" hidden="false" customHeight="false" outlineLevel="0" collapsed="false">
      <c r="A3" s="38" t="n">
        <v>549</v>
      </c>
      <c r="B3" s="39" t="n">
        <v>20140403</v>
      </c>
      <c r="C3" s="38" t="n">
        <v>231928</v>
      </c>
      <c r="D3" s="39" t="n">
        <v>1</v>
      </c>
      <c r="E3" s="40" t="n">
        <v>-91.07</v>
      </c>
      <c r="F3" s="40" t="n">
        <v>46.12</v>
      </c>
      <c r="G3" s="40" t="n">
        <v>62407.75</v>
      </c>
      <c r="H3" s="40" t="n">
        <v>7.25</v>
      </c>
      <c r="I3" s="40" t="n">
        <v>0</v>
      </c>
      <c r="J3" s="40" t="n">
        <v>5</v>
      </c>
      <c r="K3" s="40" t="n">
        <v>3.5</v>
      </c>
      <c r="L3" s="39" t="n">
        <v>443</v>
      </c>
      <c r="M3" s="39" t="n">
        <v>1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 t="n">
        <f aca="false">SUM(AN3:AW3)</f>
        <v>0</v>
      </c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</row>
    <row r="4" customFormat="false" ht="12.75" hidden="false" customHeight="false" outlineLevel="0" collapsed="false">
      <c r="A4" s="38" t="n">
        <v>703</v>
      </c>
      <c r="B4" s="39" t="n">
        <v>20140413</v>
      </c>
      <c r="C4" s="38" t="n">
        <v>205700</v>
      </c>
      <c r="D4" s="39" t="n">
        <v>1</v>
      </c>
      <c r="E4" s="40" t="n">
        <v>-94.82</v>
      </c>
      <c r="F4" s="40" t="n">
        <v>41.97</v>
      </c>
      <c r="G4" s="40" t="n">
        <v>75375.09</v>
      </c>
      <c r="H4" s="40" t="n">
        <v>11</v>
      </c>
      <c r="I4" s="40" t="n">
        <v>0</v>
      </c>
      <c r="J4" s="40" t="n">
        <v>5</v>
      </c>
      <c r="K4" s="40" t="n">
        <v>4.2</v>
      </c>
      <c r="L4" s="39" t="n">
        <v>371</v>
      </c>
      <c r="M4" s="39" t="n">
        <v>1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 t="n">
        <f aca="false">SUM(AN4:AW4)</f>
        <v>0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</row>
    <row r="5" customFormat="false" ht="12.75" hidden="false" customHeight="false" outlineLevel="0" collapsed="false">
      <c r="A5" s="38" t="n">
        <v>790</v>
      </c>
      <c r="B5" s="39" t="n">
        <v>20140419</v>
      </c>
      <c r="C5" s="38" t="n">
        <v>105035</v>
      </c>
      <c r="D5" s="39" t="n">
        <v>1</v>
      </c>
      <c r="E5" s="40" t="n">
        <v>-92.88</v>
      </c>
      <c r="F5" s="40" t="n">
        <v>47.47</v>
      </c>
      <c r="G5" s="40" t="n">
        <v>92179.77</v>
      </c>
      <c r="H5" s="40" t="n">
        <v>9.75</v>
      </c>
      <c r="I5" s="40" t="n">
        <v>0</v>
      </c>
      <c r="J5" s="40" t="n">
        <v>6.3</v>
      </c>
      <c r="K5" s="40" t="n">
        <v>5.4</v>
      </c>
      <c r="L5" s="39" t="n">
        <v>453</v>
      </c>
      <c r="M5" s="39" t="n">
        <v>1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 t="n">
        <f aca="false">SUM(AN5:AW5)</f>
        <v>0</v>
      </c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</row>
    <row r="6" customFormat="false" ht="12.75" hidden="false" customHeight="false" outlineLevel="0" collapsed="false">
      <c r="A6" s="38" t="n">
        <v>1159</v>
      </c>
      <c r="B6" s="39" t="n">
        <v>20140513</v>
      </c>
      <c r="C6" s="38" t="n">
        <v>40753</v>
      </c>
      <c r="D6" s="39" t="n">
        <v>1</v>
      </c>
      <c r="E6" s="40" t="n">
        <v>-92.7</v>
      </c>
      <c r="F6" s="40" t="n">
        <v>49.57</v>
      </c>
      <c r="G6" s="40" t="n">
        <v>122990.98</v>
      </c>
      <c r="H6" s="40" t="n">
        <v>8.88</v>
      </c>
      <c r="I6" s="40" t="n">
        <v>0</v>
      </c>
      <c r="J6" s="40" t="n">
        <v>6.95</v>
      </c>
      <c r="K6" s="40" t="n">
        <v>5.5</v>
      </c>
      <c r="L6" s="39" t="n">
        <v>413</v>
      </c>
      <c r="M6" s="39" t="n">
        <v>1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 t="n">
        <f aca="false">SUM(AN6:AW6)</f>
        <v>0</v>
      </c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</row>
    <row r="7" customFormat="false" ht="12.75" hidden="false" customHeight="false" outlineLevel="0" collapsed="false">
      <c r="A7" s="38" t="n">
        <v>1267</v>
      </c>
      <c r="B7" s="39" t="n">
        <v>20140520</v>
      </c>
      <c r="C7" s="38" t="n">
        <v>24243</v>
      </c>
      <c r="D7" s="39" t="n">
        <v>1</v>
      </c>
      <c r="E7" s="40" t="n">
        <v>-99.47</v>
      </c>
      <c r="F7" s="40" t="n">
        <v>51.82</v>
      </c>
      <c r="G7" s="40" t="n">
        <v>50876.31</v>
      </c>
      <c r="H7" s="40" t="n">
        <v>7.75</v>
      </c>
      <c r="I7" s="40" t="n">
        <v>0</v>
      </c>
      <c r="J7" s="40" t="n">
        <v>7.1</v>
      </c>
      <c r="K7" s="40" t="n">
        <v>3</v>
      </c>
      <c r="L7" s="39" t="n">
        <v>247</v>
      </c>
      <c r="M7" s="39" t="n">
        <v>1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 t="n">
        <f aca="false">SUM(AN7:AW7)</f>
        <v>0</v>
      </c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</row>
    <row r="8" customFormat="false" ht="12.75" hidden="false" customHeight="false" outlineLevel="0" collapsed="false">
      <c r="A8" s="38" t="n">
        <v>1441</v>
      </c>
      <c r="B8" s="39" t="n">
        <v>20140531</v>
      </c>
      <c r="C8" s="38" t="n">
        <v>73022</v>
      </c>
      <c r="D8" s="39" t="n">
        <v>1</v>
      </c>
      <c r="E8" s="40" t="n">
        <v>-101.8</v>
      </c>
      <c r="F8" s="40" t="n">
        <v>41.38</v>
      </c>
      <c r="G8" s="40" t="n">
        <v>63161.17</v>
      </c>
      <c r="H8" s="40" t="n">
        <v>11</v>
      </c>
      <c r="I8" s="40" t="n">
        <v>0.25</v>
      </c>
      <c r="J8" s="40" t="n">
        <v>3.25</v>
      </c>
      <c r="K8" s="40" t="n">
        <v>6</v>
      </c>
      <c r="L8" s="39" t="n">
        <v>1099</v>
      </c>
      <c r="M8" s="39" t="n">
        <v>1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 t="n">
        <f aca="false">SUM(AN8:AW8)</f>
        <v>0</v>
      </c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</row>
    <row r="9" customFormat="false" ht="12.75" hidden="false" customHeight="false" outlineLevel="0" collapsed="false">
      <c r="A9" s="38" t="n">
        <v>5893</v>
      </c>
      <c r="B9" s="39" t="n">
        <v>20150313</v>
      </c>
      <c r="C9" s="38" t="n">
        <v>100634</v>
      </c>
      <c r="D9" s="39" t="n">
        <v>1</v>
      </c>
      <c r="E9" s="40" t="n">
        <v>-90.45</v>
      </c>
      <c r="F9" s="40" t="n">
        <v>37.8</v>
      </c>
      <c r="G9" s="40" t="n">
        <v>62282</v>
      </c>
      <c r="H9" s="40" t="n">
        <v>7.88</v>
      </c>
      <c r="I9" s="40" t="n">
        <v>0</v>
      </c>
      <c r="J9" s="40" t="n">
        <v>5.85</v>
      </c>
      <c r="K9" s="40" t="n">
        <v>5.45</v>
      </c>
      <c r="L9" s="39" t="n">
        <v>286</v>
      </c>
      <c r="M9" s="39" t="n">
        <v>1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 t="n">
        <f aca="false">SUM(AN9:AW9)</f>
        <v>0</v>
      </c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</row>
    <row r="10" customFormat="false" ht="12.75" hidden="false" customHeight="false" outlineLevel="0" collapsed="false">
      <c r="A10" s="38" t="n">
        <v>6437</v>
      </c>
      <c r="B10" s="39" t="n">
        <v>20150417</v>
      </c>
      <c r="C10" s="38" t="n">
        <v>94319</v>
      </c>
      <c r="D10" s="39" t="n">
        <v>1</v>
      </c>
      <c r="E10" s="40" t="n">
        <v>-98.95</v>
      </c>
      <c r="F10" s="40" t="n">
        <v>36.85</v>
      </c>
      <c r="G10" s="40" t="n">
        <v>51671.55</v>
      </c>
      <c r="H10" s="40" t="n">
        <v>11.88</v>
      </c>
      <c r="I10" s="40" t="n">
        <v>0</v>
      </c>
      <c r="J10" s="40" t="n">
        <v>2.75</v>
      </c>
      <c r="K10" s="40" t="n">
        <v>4.15</v>
      </c>
      <c r="L10" s="39" t="n">
        <v>532</v>
      </c>
      <c r="M10" s="39" t="n">
        <v>1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 t="n">
        <f aca="false">SUM(AN10:AW10)</f>
        <v>0</v>
      </c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</row>
    <row r="11" customFormat="false" ht="12.75" hidden="false" customHeight="false" outlineLevel="0" collapsed="false">
      <c r="A11" s="38" t="n">
        <v>6729</v>
      </c>
      <c r="B11" s="39" t="n">
        <v>20150506</v>
      </c>
      <c r="C11" s="38" t="n">
        <v>40038</v>
      </c>
      <c r="D11" s="39" t="n">
        <v>1</v>
      </c>
      <c r="E11" s="40" t="n">
        <v>-96.82</v>
      </c>
      <c r="F11" s="40" t="n">
        <v>37.05</v>
      </c>
      <c r="G11" s="40" t="n">
        <v>60787.39</v>
      </c>
      <c r="H11" s="40" t="n">
        <v>9.75</v>
      </c>
      <c r="I11" s="40" t="n">
        <v>0</v>
      </c>
      <c r="J11" s="40" t="n">
        <v>3.7</v>
      </c>
      <c r="K11" s="40" t="n">
        <v>4.95</v>
      </c>
      <c r="L11" s="39" t="n">
        <v>390</v>
      </c>
      <c r="M11" s="39" t="n">
        <v>1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 t="n">
        <f aca="false">SUM(AN11:AW11)</f>
        <v>0</v>
      </c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customFormat="false" ht="12.75" hidden="false" customHeight="false" outlineLevel="0" collapsed="false">
      <c r="A12" s="38" t="n">
        <v>6852</v>
      </c>
      <c r="B12" s="39" t="n">
        <v>20150514</v>
      </c>
      <c r="C12" s="38" t="n">
        <v>14505</v>
      </c>
      <c r="D12" s="39" t="n">
        <v>1</v>
      </c>
      <c r="E12" s="40" t="n">
        <v>-98.97</v>
      </c>
      <c r="F12" s="40" t="n">
        <v>39.22</v>
      </c>
      <c r="G12" s="40" t="n">
        <v>195707.52</v>
      </c>
      <c r="H12" s="40" t="n">
        <v>7.25</v>
      </c>
      <c r="I12" s="40" t="n">
        <v>0</v>
      </c>
      <c r="J12" s="40" t="n">
        <v>8.5</v>
      </c>
      <c r="K12" s="40" t="n">
        <v>10.9</v>
      </c>
      <c r="L12" s="39" t="n">
        <v>600</v>
      </c>
      <c r="M12" s="39" t="n">
        <v>1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 t="n">
        <f aca="false">SUM(AN12:AW12)</f>
        <v>0</v>
      </c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customFormat="false" ht="12.75" hidden="false" customHeight="false" outlineLevel="0" collapsed="false">
      <c r="A13" s="38" t="n">
        <v>6862</v>
      </c>
      <c r="B13" s="39" t="n">
        <v>20150514</v>
      </c>
      <c r="C13" s="38" t="n">
        <v>165046</v>
      </c>
      <c r="D13" s="39" t="n">
        <v>1</v>
      </c>
      <c r="E13" s="40" t="n">
        <v>-94.82</v>
      </c>
      <c r="F13" s="40" t="n">
        <v>46.2</v>
      </c>
      <c r="G13" s="40" t="n">
        <v>51646.78</v>
      </c>
      <c r="H13" s="40" t="n">
        <v>7.88</v>
      </c>
      <c r="I13" s="40" t="n">
        <v>0</v>
      </c>
      <c r="J13" s="40" t="n">
        <v>4.8</v>
      </c>
      <c r="K13" s="40" t="n">
        <v>3.85</v>
      </c>
      <c r="L13" s="39" t="n">
        <v>393</v>
      </c>
      <c r="M13" s="39" t="n">
        <v>1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 t="n">
        <f aca="false">SUM(AN13:AW13)</f>
        <v>0</v>
      </c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customFormat="false" ht="12.75" hidden="false" customHeight="false" outlineLevel="0" collapsed="false">
      <c r="A14" s="38" t="n">
        <v>6913</v>
      </c>
      <c r="B14" s="39" t="n">
        <v>20150517</v>
      </c>
      <c r="C14" s="38" t="n">
        <v>235052</v>
      </c>
      <c r="D14" s="39" t="n">
        <v>1</v>
      </c>
      <c r="E14" s="40" t="n">
        <v>-98.22</v>
      </c>
      <c r="F14" s="40" t="n">
        <v>49.88</v>
      </c>
      <c r="G14" s="40" t="n">
        <v>51116.47</v>
      </c>
      <c r="H14" s="40" t="n">
        <v>7.25</v>
      </c>
      <c r="I14" s="40" t="n">
        <v>0</v>
      </c>
      <c r="J14" s="40" t="n">
        <v>4.6</v>
      </c>
      <c r="K14" s="40" t="n">
        <v>3.3</v>
      </c>
      <c r="L14" s="39" t="n">
        <v>270</v>
      </c>
      <c r="M14" s="39" t="n">
        <v>1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 t="n">
        <f aca="false">SUM(AN14:AW14)</f>
        <v>0</v>
      </c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</row>
    <row r="15" customFormat="false" ht="12.75" hidden="false" customHeight="false" outlineLevel="0" collapsed="false">
      <c r="A15" s="38" t="n">
        <v>6985</v>
      </c>
      <c r="B15" s="39" t="n">
        <v>20150522</v>
      </c>
      <c r="C15" s="38" t="n">
        <v>143438</v>
      </c>
      <c r="D15" s="39" t="n">
        <v>1</v>
      </c>
      <c r="E15" s="40" t="n">
        <v>-102.47</v>
      </c>
      <c r="F15" s="40" t="n">
        <v>40.33</v>
      </c>
      <c r="G15" s="40" t="n">
        <v>55474.25</v>
      </c>
      <c r="H15" s="40" t="n">
        <v>7</v>
      </c>
      <c r="I15" s="40" t="n">
        <v>0.25</v>
      </c>
      <c r="J15" s="40" t="n">
        <v>3.8</v>
      </c>
      <c r="K15" s="40" t="n">
        <v>3.3</v>
      </c>
      <c r="L15" s="39" t="n">
        <v>1185</v>
      </c>
      <c r="M15" s="39" t="n">
        <v>1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 t="n">
        <f aca="false">SUM(AN15:AW15)</f>
        <v>0</v>
      </c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</row>
    <row r="16" customFormat="false" ht="12.75" hidden="false" customHeight="false" outlineLevel="0" collapsed="false">
      <c r="A16" s="38" t="n">
        <v>7031</v>
      </c>
      <c r="B16" s="39" t="n">
        <v>20150525</v>
      </c>
      <c r="C16" s="38" t="n">
        <v>133336</v>
      </c>
      <c r="D16" s="39" t="n">
        <v>1</v>
      </c>
      <c r="E16" s="40" t="n">
        <v>-94.07</v>
      </c>
      <c r="F16" s="40" t="n">
        <v>46.78</v>
      </c>
      <c r="G16" s="40" t="n">
        <v>80106.2</v>
      </c>
      <c r="H16" s="40" t="n">
        <v>8.75</v>
      </c>
      <c r="I16" s="40" t="n">
        <v>0</v>
      </c>
      <c r="J16" s="40" t="n">
        <v>7</v>
      </c>
      <c r="K16" s="40" t="n">
        <v>3.7</v>
      </c>
      <c r="L16" s="39" t="n">
        <v>399</v>
      </c>
      <c r="M16" s="39" t="n">
        <v>1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 t="n">
        <f aca="false">SUM(AN16:AW16)</f>
        <v>0</v>
      </c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</row>
    <row r="17" customFormat="false" ht="12.75" hidden="false" customHeight="false" outlineLevel="0" collapsed="false">
      <c r="A17" s="38" t="n">
        <v>11519</v>
      </c>
      <c r="B17" s="39" t="n">
        <v>20160309</v>
      </c>
      <c r="C17" s="38" t="n">
        <v>2533</v>
      </c>
      <c r="D17" s="39" t="n">
        <v>1</v>
      </c>
      <c r="E17" s="40" t="n">
        <v>-92.35</v>
      </c>
      <c r="F17" s="40" t="n">
        <v>36.93</v>
      </c>
      <c r="G17" s="40" t="n">
        <v>104773.7</v>
      </c>
      <c r="H17" s="40" t="n">
        <v>10.75</v>
      </c>
      <c r="I17" s="40" t="n">
        <v>0</v>
      </c>
      <c r="J17" s="40" t="n">
        <v>3.65</v>
      </c>
      <c r="K17" s="40" t="n">
        <v>7.6</v>
      </c>
      <c r="L17" s="39" t="n">
        <v>340</v>
      </c>
      <c r="M17" s="39" t="n">
        <v>1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 t="n">
        <f aca="false">SUM(AN17:AW17)</f>
        <v>0</v>
      </c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</row>
    <row r="18" customFormat="false" ht="12.75" hidden="false" customHeight="false" outlineLevel="0" collapsed="false">
      <c r="A18" s="38" t="n">
        <v>11632</v>
      </c>
      <c r="B18" s="39" t="n">
        <v>20160316</v>
      </c>
      <c r="C18" s="38" t="n">
        <v>71209</v>
      </c>
      <c r="D18" s="39" t="n">
        <v>1</v>
      </c>
      <c r="E18" s="40" t="n">
        <v>-91.55</v>
      </c>
      <c r="F18" s="40" t="n">
        <v>44.15</v>
      </c>
      <c r="G18" s="40" t="n">
        <v>64895.94</v>
      </c>
      <c r="H18" s="40" t="n">
        <v>6.38</v>
      </c>
      <c r="I18" s="40" t="n">
        <v>0</v>
      </c>
      <c r="J18" s="40" t="n">
        <v>5.05</v>
      </c>
      <c r="K18" s="40" t="n">
        <v>5.65</v>
      </c>
      <c r="L18" s="39" t="n">
        <v>300</v>
      </c>
      <c r="M18" s="39" t="n">
        <v>1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 t="n">
        <f aca="false">SUM(AN18:AW18)</f>
        <v>0</v>
      </c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</row>
    <row r="19" customFormat="false" ht="12.75" hidden="false" customHeight="false" outlineLevel="0" collapsed="false">
      <c r="A19" s="38" t="n">
        <v>11750</v>
      </c>
      <c r="B19" s="39" t="n">
        <v>20160323</v>
      </c>
      <c r="C19" s="38" t="n">
        <v>205034</v>
      </c>
      <c r="D19" s="39" t="n">
        <v>1</v>
      </c>
      <c r="E19" s="40" t="n">
        <v>-99</v>
      </c>
      <c r="F19" s="40" t="n">
        <v>42</v>
      </c>
      <c r="G19" s="40" t="n">
        <v>85337.96</v>
      </c>
      <c r="H19" s="40" t="n">
        <v>9.62</v>
      </c>
      <c r="I19" s="40" t="n">
        <v>0</v>
      </c>
      <c r="J19" s="40" t="n">
        <v>8.15</v>
      </c>
      <c r="K19" s="40" t="n">
        <v>5.55</v>
      </c>
      <c r="L19" s="39" t="n">
        <v>697</v>
      </c>
      <c r="M19" s="39" t="n">
        <v>1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 t="n">
        <f aca="false">SUM(AN19:AW19)</f>
        <v>0</v>
      </c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</row>
    <row r="20" customFormat="false" ht="12.75" hidden="false" customHeight="false" outlineLevel="0" collapsed="false">
      <c r="A20" s="38" t="n">
        <v>11755</v>
      </c>
      <c r="B20" s="39" t="n">
        <v>20160324</v>
      </c>
      <c r="C20" s="38" t="n">
        <v>45636</v>
      </c>
      <c r="D20" s="39" t="n">
        <v>1</v>
      </c>
      <c r="E20" s="40" t="n">
        <v>-92.38</v>
      </c>
      <c r="F20" s="40" t="n">
        <v>42.2</v>
      </c>
      <c r="G20" s="40" t="n">
        <v>76734.05</v>
      </c>
      <c r="H20" s="40" t="n">
        <v>10.38</v>
      </c>
      <c r="I20" s="40" t="n">
        <v>0</v>
      </c>
      <c r="J20" s="40" t="n">
        <v>4.9</v>
      </c>
      <c r="K20" s="40" t="n">
        <v>5.05</v>
      </c>
      <c r="L20" s="39" t="n">
        <v>291</v>
      </c>
      <c r="M20" s="39" t="n">
        <v>1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 t="n">
        <f aca="false">SUM(AN20:AW20)</f>
        <v>0</v>
      </c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</row>
    <row r="21" customFormat="false" ht="12.75" hidden="false" customHeight="false" outlineLevel="0" collapsed="false">
      <c r="A21" s="38" t="n">
        <v>11796</v>
      </c>
      <c r="B21" s="39" t="n">
        <v>20160326</v>
      </c>
      <c r="C21" s="38" t="n">
        <v>194932</v>
      </c>
      <c r="D21" s="39" t="n">
        <v>1</v>
      </c>
      <c r="E21" s="40" t="n">
        <v>-95.43</v>
      </c>
      <c r="F21" s="40" t="n">
        <v>42.8</v>
      </c>
      <c r="G21" s="40" t="n">
        <v>63413.75</v>
      </c>
      <c r="H21" s="40" t="n">
        <v>6.5</v>
      </c>
      <c r="I21" s="40" t="n">
        <v>0</v>
      </c>
      <c r="J21" s="40" t="n">
        <v>4.6</v>
      </c>
      <c r="K21" s="40" t="n">
        <v>3.45</v>
      </c>
      <c r="L21" s="39" t="n">
        <v>439</v>
      </c>
      <c r="M21" s="39" t="n">
        <v>1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 t="n">
        <f aca="false">SUM(AN21:AW21)</f>
        <v>0</v>
      </c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</row>
    <row r="22" customFormat="false" ht="12.75" hidden="false" customHeight="false" outlineLevel="0" collapsed="false">
      <c r="A22" s="38" t="n">
        <v>12016</v>
      </c>
      <c r="B22" s="39" t="n">
        <v>20160409</v>
      </c>
      <c r="C22" s="38" t="n">
        <v>233436</v>
      </c>
      <c r="D22" s="39" t="n">
        <v>1</v>
      </c>
      <c r="E22" s="40" t="n">
        <v>-94.98</v>
      </c>
      <c r="F22" s="40" t="n">
        <v>49.3</v>
      </c>
      <c r="G22" s="40" t="n">
        <v>90927.66</v>
      </c>
      <c r="H22" s="40" t="n">
        <v>7.5</v>
      </c>
      <c r="I22" s="40" t="n">
        <v>0</v>
      </c>
      <c r="J22" s="40" t="n">
        <v>11.2</v>
      </c>
      <c r="K22" s="40" t="n">
        <v>9.15</v>
      </c>
      <c r="L22" s="39" t="n">
        <v>329</v>
      </c>
      <c r="M22" s="39" t="n">
        <v>1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 t="n">
        <f aca="false">SUM(AN22:AW22)</f>
        <v>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</row>
    <row r="23" customFormat="false" ht="12.75" hidden="false" customHeight="false" outlineLevel="0" collapsed="false">
      <c r="A23" s="38" t="n">
        <v>12104</v>
      </c>
      <c r="B23" s="39" t="n">
        <v>20160415</v>
      </c>
      <c r="C23" s="38" t="n">
        <v>150506</v>
      </c>
      <c r="D23" s="39" t="n">
        <v>1</v>
      </c>
      <c r="E23" s="40" t="n">
        <v>-102.03</v>
      </c>
      <c r="F23" s="40" t="n">
        <v>50.78</v>
      </c>
      <c r="G23" s="40" t="n">
        <v>84951.13</v>
      </c>
      <c r="H23" s="40" t="n">
        <v>8.38</v>
      </c>
      <c r="I23" s="40" t="n">
        <v>0</v>
      </c>
      <c r="J23" s="40" t="n">
        <v>12.5</v>
      </c>
      <c r="K23" s="40" t="n">
        <v>5.8</v>
      </c>
      <c r="L23" s="39" t="n">
        <v>509</v>
      </c>
      <c r="M23" s="39" t="n">
        <v>1</v>
      </c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 t="n">
        <f aca="false">SUM(AN23:AW23)</f>
        <v>0</v>
      </c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</row>
    <row r="24" customFormat="false" ht="12.75" hidden="false" customHeight="false" outlineLevel="0" collapsed="false">
      <c r="A24" s="38" t="n">
        <v>12119</v>
      </c>
      <c r="B24" s="39" t="n">
        <v>20160416</v>
      </c>
      <c r="C24" s="38" t="n">
        <v>140947</v>
      </c>
      <c r="D24" s="39" t="n">
        <v>1</v>
      </c>
      <c r="E24" s="40" t="n">
        <v>-94.35</v>
      </c>
      <c r="F24" s="40" t="n">
        <v>50.53</v>
      </c>
      <c r="G24" s="40" t="n">
        <v>91574.89</v>
      </c>
      <c r="H24" s="40" t="n">
        <v>8</v>
      </c>
      <c r="I24" s="40" t="n">
        <v>0</v>
      </c>
      <c r="J24" s="40" t="n">
        <v>10.05</v>
      </c>
      <c r="K24" s="40" t="n">
        <v>4.6</v>
      </c>
      <c r="L24" s="39" t="n">
        <v>382</v>
      </c>
      <c r="M24" s="39" t="n">
        <v>1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 t="n">
        <f aca="false">SUM(AN24:AW24)</f>
        <v>0</v>
      </c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</row>
    <row r="25" customFormat="false" ht="12.75" hidden="false" customHeight="false" outlineLevel="0" collapsed="false">
      <c r="A25" s="38" t="n">
        <v>12155</v>
      </c>
      <c r="B25" s="39" t="n">
        <v>20160418</v>
      </c>
      <c r="C25" s="38" t="n">
        <v>220541</v>
      </c>
      <c r="D25" s="39" t="n">
        <v>1</v>
      </c>
      <c r="E25" s="40" t="n">
        <v>-104.32</v>
      </c>
      <c r="F25" s="40" t="n">
        <v>45.42</v>
      </c>
      <c r="G25" s="40" t="n">
        <v>67600.05</v>
      </c>
      <c r="H25" s="40" t="n">
        <v>7.12</v>
      </c>
      <c r="I25" s="40" t="n">
        <v>0.25</v>
      </c>
      <c r="J25" s="40" t="n">
        <v>5.5</v>
      </c>
      <c r="K25" s="40" t="n">
        <v>2.7</v>
      </c>
      <c r="L25" s="39" t="n">
        <v>1058</v>
      </c>
      <c r="M25" s="39" t="n">
        <v>1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 t="n">
        <f aca="false">SUM(AN25:AW25)</f>
        <v>0</v>
      </c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</row>
    <row r="26" customFormat="false" ht="12.75" hidden="false" customHeight="false" outlineLevel="0" collapsed="false">
      <c r="A26" s="38" t="n">
        <v>12288</v>
      </c>
      <c r="B26" s="39" t="n">
        <v>20160427</v>
      </c>
      <c r="C26" s="38" t="n">
        <v>105723</v>
      </c>
      <c r="D26" s="39" t="n">
        <v>1</v>
      </c>
      <c r="E26" s="40" t="n">
        <v>-100.12</v>
      </c>
      <c r="F26" s="40" t="n">
        <v>43.65</v>
      </c>
      <c r="G26" s="40" t="n">
        <v>80070.67</v>
      </c>
      <c r="H26" s="40" t="n">
        <v>6.88</v>
      </c>
      <c r="I26" s="40" t="n">
        <v>0</v>
      </c>
      <c r="J26" s="40" t="n">
        <v>4.3</v>
      </c>
      <c r="K26" s="40" t="n">
        <v>5.05</v>
      </c>
      <c r="L26" s="39" t="n">
        <v>525</v>
      </c>
      <c r="M26" s="39" t="n">
        <v>1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 t="n">
        <f aca="false">SUM(AN26:AW26)</f>
        <v>0</v>
      </c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</row>
    <row r="27" customFormat="false" ht="12.75" hidden="false" customHeight="false" outlineLevel="0" collapsed="false">
      <c r="A27" s="38" t="n">
        <v>12293</v>
      </c>
      <c r="B27" s="39" t="n">
        <v>20160427</v>
      </c>
      <c r="C27" s="38" t="n">
        <v>190103</v>
      </c>
      <c r="D27" s="39" t="n">
        <v>1</v>
      </c>
      <c r="E27" s="40" t="n">
        <v>-96.47</v>
      </c>
      <c r="F27" s="40" t="n">
        <v>44.15</v>
      </c>
      <c r="G27" s="40" t="n">
        <v>73834.1</v>
      </c>
      <c r="H27" s="40" t="n">
        <v>6.5</v>
      </c>
      <c r="I27" s="40" t="n">
        <v>0</v>
      </c>
      <c r="J27" s="40" t="n">
        <v>6</v>
      </c>
      <c r="K27" s="40" t="n">
        <v>3.15</v>
      </c>
      <c r="L27" s="39" t="n">
        <v>528</v>
      </c>
      <c r="M27" s="39" t="n">
        <v>1</v>
      </c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 t="n">
        <f aca="false">SUM(AN27:AW27)</f>
        <v>0</v>
      </c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</row>
    <row r="28" customFormat="false" ht="12.75" hidden="false" customHeight="false" outlineLevel="0" collapsed="false">
      <c r="A28" s="38" t="n">
        <v>12324</v>
      </c>
      <c r="B28" s="39" t="n">
        <v>20160429</v>
      </c>
      <c r="C28" s="38" t="n">
        <v>185223</v>
      </c>
      <c r="D28" s="39" t="n">
        <v>1</v>
      </c>
      <c r="E28" s="40" t="n">
        <v>-97.95</v>
      </c>
      <c r="F28" s="40" t="n">
        <v>38.62</v>
      </c>
      <c r="G28" s="40" t="n">
        <v>66747.81</v>
      </c>
      <c r="H28" s="40" t="n">
        <v>12.38</v>
      </c>
      <c r="I28" s="40" t="n">
        <v>0</v>
      </c>
      <c r="J28" s="40" t="n">
        <v>4.35</v>
      </c>
      <c r="K28" s="40" t="n">
        <v>2.8</v>
      </c>
      <c r="L28" s="39" t="n">
        <v>458</v>
      </c>
      <c r="M28" s="39" t="n">
        <v>1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 t="n">
        <f aca="false">SUM(AN28:AW28)</f>
        <v>0</v>
      </c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</row>
    <row r="29" customFormat="false" ht="12.75" hidden="false" customHeight="false" outlineLevel="0" collapsed="false">
      <c r="A29" s="38" t="n">
        <v>12334</v>
      </c>
      <c r="B29" s="39" t="n">
        <v>20160430</v>
      </c>
      <c r="C29" s="38" t="n">
        <v>95512</v>
      </c>
      <c r="D29" s="39" t="n">
        <v>1</v>
      </c>
      <c r="E29" s="40" t="n">
        <v>-99.4</v>
      </c>
      <c r="F29" s="40" t="n">
        <v>42.2</v>
      </c>
      <c r="G29" s="40" t="n">
        <v>65422.02</v>
      </c>
      <c r="H29" s="40" t="n">
        <v>9</v>
      </c>
      <c r="I29" s="40" t="n">
        <v>0</v>
      </c>
      <c r="J29" s="40" t="n">
        <v>5.05</v>
      </c>
      <c r="K29" s="40" t="n">
        <v>2.85</v>
      </c>
      <c r="L29" s="39" t="n">
        <v>767</v>
      </c>
      <c r="M29" s="39" t="n">
        <v>1</v>
      </c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 t="n">
        <f aca="false">SUM(AN29:AW29)</f>
        <v>0</v>
      </c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customFormat="false" ht="12.75" hidden="false" customHeight="false" outlineLevel="0" collapsed="false">
      <c r="A30" s="38" t="n">
        <v>12339</v>
      </c>
      <c r="B30" s="39" t="n">
        <v>20160430</v>
      </c>
      <c r="C30" s="38" t="n">
        <v>175930</v>
      </c>
      <c r="D30" s="39" t="n">
        <v>1</v>
      </c>
      <c r="E30" s="40" t="n">
        <v>-92.18</v>
      </c>
      <c r="F30" s="40" t="n">
        <v>42.25</v>
      </c>
      <c r="G30" s="40" t="n">
        <v>99302.34</v>
      </c>
      <c r="H30" s="40" t="n">
        <v>8</v>
      </c>
      <c r="I30" s="40" t="n">
        <v>0</v>
      </c>
      <c r="J30" s="40" t="n">
        <v>6.8</v>
      </c>
      <c r="K30" s="40" t="n">
        <v>4.05</v>
      </c>
      <c r="L30" s="39" t="n">
        <v>266</v>
      </c>
      <c r="M30" s="39" t="n">
        <v>1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 t="n">
        <f aca="false">SUM(AN30:AW30)</f>
        <v>0</v>
      </c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</row>
    <row r="31" customFormat="false" ht="12.75" hidden="false" customHeight="false" outlineLevel="0" collapsed="false">
      <c r="A31" s="38" t="n">
        <v>12503</v>
      </c>
      <c r="B31" s="39" t="n">
        <v>20160511</v>
      </c>
      <c r="C31" s="38" t="n">
        <v>63646</v>
      </c>
      <c r="D31" s="39" t="n">
        <v>1</v>
      </c>
      <c r="E31" s="40" t="n">
        <v>-98.82</v>
      </c>
      <c r="F31" s="40" t="n">
        <v>41.88</v>
      </c>
      <c r="G31" s="40" t="n">
        <v>84561.75</v>
      </c>
      <c r="H31" s="40" t="n">
        <v>12.12</v>
      </c>
      <c r="I31" s="40" t="n">
        <v>0</v>
      </c>
      <c r="J31" s="40" t="n">
        <v>6</v>
      </c>
      <c r="K31" s="40" t="n">
        <v>5.3</v>
      </c>
      <c r="L31" s="39" t="n">
        <v>672</v>
      </c>
      <c r="M31" s="39" t="n">
        <v>1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 t="n">
        <f aca="false">SUM(AN31:AW31)</f>
        <v>0</v>
      </c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</row>
    <row r="32" customFormat="false" ht="12.75" hidden="false" customHeight="false" outlineLevel="0" collapsed="false">
      <c r="A32" s="38" t="n">
        <v>12641</v>
      </c>
      <c r="B32" s="39" t="n">
        <v>20160520</v>
      </c>
      <c r="C32" s="38" t="n">
        <v>32708</v>
      </c>
      <c r="D32" s="39" t="n">
        <v>1</v>
      </c>
      <c r="E32" s="40" t="n">
        <v>-93.18</v>
      </c>
      <c r="F32" s="40" t="n">
        <v>36.75</v>
      </c>
      <c r="G32" s="40" t="n">
        <v>52704.99</v>
      </c>
      <c r="H32" s="40" t="n">
        <v>9.12</v>
      </c>
      <c r="I32" s="40" t="n">
        <v>0</v>
      </c>
      <c r="J32" s="40" t="n">
        <v>3.2</v>
      </c>
      <c r="K32" s="40" t="n">
        <v>4.65</v>
      </c>
      <c r="L32" s="39" t="n">
        <v>291</v>
      </c>
      <c r="M32" s="39" t="n">
        <v>1</v>
      </c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 t="n">
        <f aca="false">SUM(AN32:AW32)</f>
        <v>0</v>
      </c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</row>
    <row r="33" customFormat="false" ht="12.75" hidden="false" customHeight="false" outlineLevel="0" collapsed="false">
      <c r="A33" s="38" t="n">
        <v>12811</v>
      </c>
      <c r="B33" s="39" t="n">
        <v>20160531</v>
      </c>
      <c r="C33" s="38" t="n">
        <v>14616</v>
      </c>
      <c r="D33" s="39" t="n">
        <v>1</v>
      </c>
      <c r="E33" s="40" t="n">
        <v>-103.75</v>
      </c>
      <c r="F33" s="40" t="n">
        <v>49.65</v>
      </c>
      <c r="G33" s="40" t="n">
        <v>53575.72</v>
      </c>
      <c r="H33" s="40" t="n">
        <v>8.25</v>
      </c>
      <c r="I33" s="40" t="n">
        <v>0</v>
      </c>
      <c r="J33" s="40" t="n">
        <v>4.85</v>
      </c>
      <c r="K33" s="40" t="n">
        <v>3.15</v>
      </c>
      <c r="L33" s="39" t="n">
        <v>593</v>
      </c>
      <c r="M33" s="39" t="n">
        <v>1</v>
      </c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 t="n">
        <f aca="false">SUM(AN33:AW33)</f>
        <v>0</v>
      </c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</row>
    <row r="34" customFormat="false" ht="12.75" hidden="false" customHeight="false" outlineLevel="0" collapsed="false">
      <c r="A34" s="38" t="n">
        <v>17329</v>
      </c>
      <c r="B34" s="39" t="n">
        <v>20170317</v>
      </c>
      <c r="C34" s="38" t="n">
        <v>122957</v>
      </c>
      <c r="D34" s="39" t="n">
        <v>1</v>
      </c>
      <c r="E34" s="40" t="n">
        <v>-91.65</v>
      </c>
      <c r="F34" s="40" t="n">
        <v>54.88</v>
      </c>
      <c r="G34" s="40" t="n">
        <v>52785.57</v>
      </c>
      <c r="H34" s="40" t="n">
        <v>5.5</v>
      </c>
      <c r="I34" s="40" t="n">
        <v>0</v>
      </c>
      <c r="J34" s="40" t="n">
        <v>5.25</v>
      </c>
      <c r="K34" s="40" t="n">
        <v>5.1</v>
      </c>
      <c r="L34" s="39" t="n">
        <v>140</v>
      </c>
      <c r="M34" s="39" t="n">
        <v>1</v>
      </c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 t="n">
        <f aca="false">SUM(AN34:AW34)</f>
        <v>0</v>
      </c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</row>
    <row r="35" customFormat="false" ht="12.75" hidden="false" customHeight="false" outlineLevel="0" collapsed="false">
      <c r="A35" s="38" t="n">
        <v>17605</v>
      </c>
      <c r="B35" s="39" t="n">
        <v>20170404</v>
      </c>
      <c r="C35" s="38" t="n">
        <v>62108</v>
      </c>
      <c r="D35" s="39" t="n">
        <v>1</v>
      </c>
      <c r="E35" s="40" t="n">
        <v>-90.1</v>
      </c>
      <c r="F35" s="40" t="n">
        <v>44.28</v>
      </c>
      <c r="G35" s="40" t="n">
        <v>53692.33</v>
      </c>
      <c r="H35" s="40" t="n">
        <v>4.88</v>
      </c>
      <c r="I35" s="40" t="n">
        <v>0</v>
      </c>
      <c r="J35" s="40" t="n">
        <v>4.25</v>
      </c>
      <c r="K35" s="40" t="n">
        <v>3.3</v>
      </c>
      <c r="L35" s="39" t="n">
        <v>298</v>
      </c>
      <c r="M35" s="39" t="n">
        <v>1</v>
      </c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 t="n">
        <f aca="false">SUM(AN35:AW35)</f>
        <v>0</v>
      </c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customFormat="false" ht="12.75" hidden="false" customHeight="false" outlineLevel="0" collapsed="false">
      <c r="A36" s="38" t="n">
        <v>17611</v>
      </c>
      <c r="B36" s="39" t="n">
        <v>20170404</v>
      </c>
      <c r="C36" s="38" t="n">
        <v>155827</v>
      </c>
      <c r="D36" s="39" t="n">
        <v>1</v>
      </c>
      <c r="E36" s="40" t="n">
        <v>-103.32</v>
      </c>
      <c r="F36" s="40" t="n">
        <v>36.6</v>
      </c>
      <c r="G36" s="40" t="n">
        <v>53577.13</v>
      </c>
      <c r="H36" s="40" t="n">
        <v>8.62</v>
      </c>
      <c r="I36" s="40" t="n">
        <v>0.38</v>
      </c>
      <c r="J36" s="40" t="n">
        <v>3.7</v>
      </c>
      <c r="K36" s="40" t="n">
        <v>3.85</v>
      </c>
      <c r="L36" s="39" t="n">
        <v>1591</v>
      </c>
      <c r="M36" s="39" t="n">
        <v>1</v>
      </c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 t="n">
        <f aca="false">SUM(AN36:AW36)</f>
        <v>0</v>
      </c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customFormat="false" ht="12.75" hidden="false" customHeight="false" outlineLevel="0" collapsed="false">
      <c r="A37" s="38" t="n">
        <v>17790</v>
      </c>
      <c r="B37" s="39" t="n">
        <v>20170416</v>
      </c>
      <c r="C37" s="38" t="n">
        <v>34856</v>
      </c>
      <c r="D37" s="39" t="n">
        <v>1</v>
      </c>
      <c r="E37" s="40" t="n">
        <v>-98.3</v>
      </c>
      <c r="F37" s="40" t="n">
        <v>50.05</v>
      </c>
      <c r="G37" s="40" t="n">
        <v>57540.51</v>
      </c>
      <c r="H37" s="40" t="n">
        <v>6.88</v>
      </c>
      <c r="I37" s="40" t="n">
        <v>0</v>
      </c>
      <c r="J37" s="40" t="n">
        <v>5.65</v>
      </c>
      <c r="K37" s="40" t="n">
        <v>3.15</v>
      </c>
      <c r="L37" s="39" t="n">
        <v>251</v>
      </c>
      <c r="M37" s="39" t="n">
        <v>1</v>
      </c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 t="n">
        <f aca="false">SUM(AN37:AW37)</f>
        <v>0</v>
      </c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</row>
    <row r="38" customFormat="false" ht="12.75" hidden="false" customHeight="false" outlineLevel="0" collapsed="false">
      <c r="A38" s="38" t="n">
        <v>17856</v>
      </c>
      <c r="B38" s="39" t="n">
        <v>20170420</v>
      </c>
      <c r="C38" s="38" t="n">
        <v>95619</v>
      </c>
      <c r="D38" s="39" t="n">
        <v>1</v>
      </c>
      <c r="E38" s="40" t="n">
        <v>-91.55</v>
      </c>
      <c r="F38" s="40" t="n">
        <v>46.15</v>
      </c>
      <c r="G38" s="40" t="n">
        <v>67133.35</v>
      </c>
      <c r="H38" s="40" t="n">
        <v>9.25</v>
      </c>
      <c r="I38" s="40" t="n">
        <v>0</v>
      </c>
      <c r="J38" s="40" t="n">
        <v>6.95</v>
      </c>
      <c r="K38" s="40" t="n">
        <v>4.05</v>
      </c>
      <c r="L38" s="39" t="n">
        <v>407</v>
      </c>
      <c r="M38" s="39" t="n">
        <v>1</v>
      </c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 t="n">
        <f aca="false">SUM(AN38:AW38)</f>
        <v>0</v>
      </c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</row>
    <row r="39" customFormat="false" ht="12.75" hidden="false" customHeight="false" outlineLevel="0" collapsed="false">
      <c r="A39" s="38" t="n">
        <v>17928</v>
      </c>
      <c r="B39" s="39" t="n">
        <v>20170425</v>
      </c>
      <c r="C39" s="38" t="n">
        <v>4143</v>
      </c>
      <c r="D39" s="39" t="n">
        <v>1</v>
      </c>
      <c r="E39" s="40" t="n">
        <v>-90.88</v>
      </c>
      <c r="F39" s="40" t="n">
        <v>48.7</v>
      </c>
      <c r="G39" s="40" t="n">
        <v>134729.31</v>
      </c>
      <c r="H39" s="40" t="n">
        <v>7.88</v>
      </c>
      <c r="I39" s="40" t="n">
        <v>0</v>
      </c>
      <c r="J39" s="40" t="n">
        <v>9.3</v>
      </c>
      <c r="K39" s="40" t="n">
        <v>6.65</v>
      </c>
      <c r="L39" s="39" t="n">
        <v>468</v>
      </c>
      <c r="M39" s="39" t="n">
        <v>1</v>
      </c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 t="n">
        <f aca="false">SUM(AN39:AW39)</f>
        <v>0</v>
      </c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</row>
    <row r="40" customFormat="false" ht="12.75" hidden="false" customHeight="false" outlineLevel="0" collapsed="false">
      <c r="A40" s="38" t="n">
        <v>17995</v>
      </c>
      <c r="B40" s="39" t="n">
        <v>20170429</v>
      </c>
      <c r="C40" s="38" t="n">
        <v>82626</v>
      </c>
      <c r="D40" s="39" t="n">
        <v>1</v>
      </c>
      <c r="E40" s="40" t="n">
        <v>-99.53</v>
      </c>
      <c r="F40" s="40" t="n">
        <v>37.65</v>
      </c>
      <c r="G40" s="40" t="n">
        <v>89280.52</v>
      </c>
      <c r="H40" s="40" t="n">
        <v>14.12</v>
      </c>
      <c r="I40" s="40" t="n">
        <v>0</v>
      </c>
      <c r="J40" s="40" t="n">
        <v>5.1</v>
      </c>
      <c r="K40" s="40" t="n">
        <v>5.35</v>
      </c>
      <c r="L40" s="39" t="n">
        <v>709</v>
      </c>
      <c r="M40" s="39" t="n">
        <v>1</v>
      </c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 t="n">
        <f aca="false">SUM(AN40:AW40)</f>
        <v>0</v>
      </c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</row>
    <row r="41" customFormat="false" ht="12.75" hidden="false" customHeight="false" outlineLevel="0" collapsed="false">
      <c r="A41" s="38" t="n">
        <v>18010</v>
      </c>
      <c r="B41" s="39" t="n">
        <v>20170430</v>
      </c>
      <c r="C41" s="38" t="n">
        <v>73403</v>
      </c>
      <c r="D41" s="39" t="n">
        <v>1</v>
      </c>
      <c r="E41" s="40" t="n">
        <v>-91.32</v>
      </c>
      <c r="F41" s="40" t="n">
        <v>38.32</v>
      </c>
      <c r="G41" s="40" t="n">
        <v>118047.49</v>
      </c>
      <c r="H41" s="40" t="n">
        <v>13.25</v>
      </c>
      <c r="I41" s="40" t="n">
        <v>0</v>
      </c>
      <c r="J41" s="40" t="n">
        <v>4.6</v>
      </c>
      <c r="K41" s="40" t="n">
        <v>5.5</v>
      </c>
      <c r="L41" s="39" t="n">
        <v>216</v>
      </c>
      <c r="M41" s="39" t="n">
        <v>1</v>
      </c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 t="n">
        <f aca="false">SUM(AN41:AW41)</f>
        <v>0</v>
      </c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</row>
    <row r="42" customFormat="false" ht="12.75" hidden="false" customHeight="false" outlineLevel="0" collapsed="false">
      <c r="A42" s="38" t="n">
        <v>18297</v>
      </c>
      <c r="B42" s="39" t="n">
        <v>20170518</v>
      </c>
      <c r="C42" s="38" t="n">
        <v>180240</v>
      </c>
      <c r="D42" s="39" t="n">
        <v>1</v>
      </c>
      <c r="E42" s="40" t="n">
        <v>-103.85</v>
      </c>
      <c r="F42" s="40" t="n">
        <v>40.88</v>
      </c>
      <c r="G42" s="40" t="n">
        <v>63948.12</v>
      </c>
      <c r="H42" s="40" t="n">
        <v>9.5</v>
      </c>
      <c r="I42" s="40" t="n">
        <v>0.62</v>
      </c>
      <c r="J42" s="40" t="n">
        <v>4.85</v>
      </c>
      <c r="K42" s="40" t="n">
        <v>4.8</v>
      </c>
      <c r="L42" s="39" t="n">
        <v>1583</v>
      </c>
      <c r="M42" s="39" t="n">
        <v>1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 t="n">
        <f aca="false">SUM(AN42:AW42)</f>
        <v>0</v>
      </c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</row>
    <row r="43" customFormat="false" ht="12.8" hidden="false" customHeight="false" outlineLevel="0" collapsed="false">
      <c r="A43" s="38" t="n">
        <v>22753</v>
      </c>
      <c r="B43" s="38" t="n">
        <v>20180301</v>
      </c>
      <c r="C43" s="38" t="n">
        <v>51316</v>
      </c>
      <c r="D43" s="39" t="n">
        <v>1</v>
      </c>
      <c r="E43" s="40" t="n">
        <v>-92.93</v>
      </c>
      <c r="F43" s="40" t="n">
        <v>35.1</v>
      </c>
      <c r="G43" s="40" t="n">
        <v>52324.29</v>
      </c>
      <c r="H43" s="40" t="n">
        <v>9.25</v>
      </c>
      <c r="I43" s="40" t="n">
        <v>0</v>
      </c>
      <c r="J43" s="40" t="n">
        <v>4.9</v>
      </c>
      <c r="K43" s="40" t="n">
        <v>2.75</v>
      </c>
      <c r="L43" s="39" t="n">
        <v>256</v>
      </c>
      <c r="M43" s="39" t="n">
        <v>1</v>
      </c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 t="n">
        <f aca="false">SUM(AN43:AW43)</f>
        <v>0</v>
      </c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</row>
    <row r="44" customFormat="false" ht="12.8" hidden="false" customHeight="false" outlineLevel="0" collapsed="false">
      <c r="A44" s="38" t="n">
        <v>23107</v>
      </c>
      <c r="B44" s="38" t="n">
        <v>20180323</v>
      </c>
      <c r="C44" s="38" t="n">
        <v>232643</v>
      </c>
      <c r="D44" s="39" t="n">
        <v>1</v>
      </c>
      <c r="E44" s="40" t="n">
        <v>-99.68</v>
      </c>
      <c r="F44" s="40" t="n">
        <v>42.47</v>
      </c>
      <c r="G44" s="40" t="n">
        <v>56062.57</v>
      </c>
      <c r="H44" s="40" t="n">
        <v>11</v>
      </c>
      <c r="I44" s="40" t="n">
        <v>0</v>
      </c>
      <c r="J44" s="40" t="n">
        <v>5.5</v>
      </c>
      <c r="K44" s="40" t="n">
        <v>5.2</v>
      </c>
      <c r="L44" s="39" t="n">
        <v>752</v>
      </c>
      <c r="M44" s="39" t="n">
        <v>1</v>
      </c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 t="n">
        <f aca="false">SUM(AN44:AW44)</f>
        <v>0</v>
      </c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</row>
    <row r="45" customFormat="false" ht="12.8" hidden="false" customHeight="false" outlineLevel="0" collapsed="false">
      <c r="A45" s="38" t="n">
        <v>23112</v>
      </c>
      <c r="B45" s="38" t="n">
        <v>20180324</v>
      </c>
      <c r="C45" s="38" t="n">
        <v>73216</v>
      </c>
      <c r="D45" s="39" t="n">
        <v>1</v>
      </c>
      <c r="E45" s="40" t="n">
        <v>-94.2</v>
      </c>
      <c r="F45" s="40" t="n">
        <v>43.65</v>
      </c>
      <c r="G45" s="40" t="n">
        <v>128873.52</v>
      </c>
      <c r="H45" s="40" t="n">
        <v>10.38</v>
      </c>
      <c r="I45" s="40" t="n">
        <v>0</v>
      </c>
      <c r="J45" s="40" t="n">
        <v>7.25</v>
      </c>
      <c r="K45" s="40" t="n">
        <v>8.25</v>
      </c>
      <c r="L45" s="39" t="n">
        <v>334</v>
      </c>
      <c r="M45" s="39" t="n">
        <v>1</v>
      </c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 t="n">
        <f aca="false">SUM(AN45:AW45)</f>
        <v>0</v>
      </c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</row>
    <row r="46" customFormat="false" ht="12.8" hidden="false" customHeight="false" outlineLevel="0" collapsed="false">
      <c r="A46" s="38" t="n">
        <v>23153</v>
      </c>
      <c r="B46" s="38" t="n">
        <v>20180326</v>
      </c>
      <c r="C46" s="38" t="n">
        <v>222849</v>
      </c>
      <c r="D46" s="39" t="n">
        <v>1</v>
      </c>
      <c r="E46" s="40" t="n">
        <v>-91.77</v>
      </c>
      <c r="F46" s="40" t="n">
        <v>47.7</v>
      </c>
      <c r="G46" s="40" t="n">
        <v>84149.53</v>
      </c>
      <c r="H46" s="40" t="n">
        <v>8.62</v>
      </c>
      <c r="I46" s="40" t="n">
        <v>0</v>
      </c>
      <c r="J46" s="40" t="n">
        <v>7.2</v>
      </c>
      <c r="K46" s="40" t="n">
        <v>5.85</v>
      </c>
      <c r="L46" s="39" t="n">
        <v>474</v>
      </c>
      <c r="M46" s="39" t="n">
        <v>1</v>
      </c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 t="n">
        <f aca="false">SUM(AN46:AW46)</f>
        <v>0</v>
      </c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</row>
    <row r="47" customFormat="false" ht="12.8" hidden="false" customHeight="false" outlineLevel="0" collapsed="false">
      <c r="A47" s="38" t="n">
        <v>23168</v>
      </c>
      <c r="B47" s="38" t="n">
        <v>20180327</v>
      </c>
      <c r="C47" s="38" t="n">
        <v>213200</v>
      </c>
      <c r="D47" s="39" t="n">
        <v>1</v>
      </c>
      <c r="E47" s="40" t="n">
        <v>-94.68</v>
      </c>
      <c r="F47" s="40" t="n">
        <v>35.2</v>
      </c>
      <c r="G47" s="40" t="n">
        <v>152839.72</v>
      </c>
      <c r="H47" s="40" t="n">
        <v>9.25</v>
      </c>
      <c r="I47" s="40" t="n">
        <v>0</v>
      </c>
      <c r="J47" s="40" t="n">
        <v>7.5</v>
      </c>
      <c r="K47" s="40" t="n">
        <v>7.15</v>
      </c>
      <c r="L47" s="39" t="n">
        <v>153</v>
      </c>
      <c r="M47" s="39" t="n">
        <v>1</v>
      </c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 t="n">
        <f aca="false">SUM(AN47:AW47)</f>
        <v>0</v>
      </c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</row>
    <row r="48" customFormat="false" ht="12.8" hidden="false" customHeight="false" outlineLevel="0" collapsed="false">
      <c r="A48" s="38" t="n">
        <v>23435</v>
      </c>
      <c r="B48" s="38" t="n">
        <v>20180414</v>
      </c>
      <c r="C48" s="38" t="n">
        <v>15629</v>
      </c>
      <c r="D48" s="39" t="n">
        <v>1</v>
      </c>
      <c r="E48" s="40" t="n">
        <v>-100.62</v>
      </c>
      <c r="F48" s="40" t="n">
        <v>43</v>
      </c>
      <c r="G48" s="40" t="n">
        <v>56720.25</v>
      </c>
      <c r="H48" s="40" t="n">
        <v>8</v>
      </c>
      <c r="I48" s="40" t="n">
        <v>0</v>
      </c>
      <c r="J48" s="40" t="n">
        <v>3.2</v>
      </c>
      <c r="K48" s="40" t="n">
        <v>4.25</v>
      </c>
      <c r="L48" s="39" t="n">
        <v>846</v>
      </c>
      <c r="M48" s="39" t="n">
        <v>1</v>
      </c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 t="n">
        <f aca="false">SUM(AN48:AW48)</f>
        <v>0</v>
      </c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</row>
    <row r="49" customFormat="false" ht="12.8" hidden="false" customHeight="false" outlineLevel="0" collapsed="false">
      <c r="A49" s="38" t="n">
        <v>23829</v>
      </c>
      <c r="B49" s="38" t="n">
        <v>20180509</v>
      </c>
      <c r="C49" s="38" t="n">
        <v>91705</v>
      </c>
      <c r="D49" s="39" t="n">
        <v>1</v>
      </c>
      <c r="E49" s="40" t="n">
        <v>-90.12</v>
      </c>
      <c r="F49" s="40" t="n">
        <v>44.8</v>
      </c>
      <c r="G49" s="40" t="n">
        <v>52552.4</v>
      </c>
      <c r="H49" s="40" t="n">
        <v>9.88</v>
      </c>
      <c r="I49" s="40" t="n">
        <v>0</v>
      </c>
      <c r="J49" s="40" t="n">
        <v>3.2</v>
      </c>
      <c r="K49" s="40" t="n">
        <v>3.55</v>
      </c>
      <c r="L49" s="39" t="n">
        <v>400</v>
      </c>
      <c r="M49" s="39" t="n">
        <v>1</v>
      </c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 t="n">
        <f aca="false">SUM(AN49:AW49)</f>
        <v>0</v>
      </c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</row>
    <row r="50" customFormat="false" ht="12.8" hidden="false" customHeight="false" outlineLevel="0" collapsed="false">
      <c r="A50" s="38" t="n">
        <v>23983</v>
      </c>
      <c r="B50" s="38" t="n">
        <v>20180519</v>
      </c>
      <c r="C50" s="38" t="n">
        <v>65854</v>
      </c>
      <c r="D50" s="39" t="n">
        <v>1</v>
      </c>
      <c r="E50" s="40" t="n">
        <v>-101.18</v>
      </c>
      <c r="F50" s="40" t="n">
        <v>40.92</v>
      </c>
      <c r="G50" s="40" t="n">
        <v>60466.59</v>
      </c>
      <c r="H50" s="40" t="n">
        <v>9.62</v>
      </c>
      <c r="I50" s="40" t="n">
        <v>0.12</v>
      </c>
      <c r="J50" s="40" t="n">
        <v>5.6</v>
      </c>
      <c r="K50" s="40" t="n">
        <v>3.4</v>
      </c>
      <c r="L50" s="39" t="n">
        <v>976</v>
      </c>
      <c r="M50" s="39" t="n">
        <v>1</v>
      </c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 t="n">
        <f aca="false">SUM(AN50:AW50)</f>
        <v>0</v>
      </c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</row>
    <row r="52" customFormat="false" ht="12.8" hidden="false" customHeight="false" outlineLevel="0" collapsed="false">
      <c r="AW52" s="3" t="s">
        <v>86</v>
      </c>
      <c r="AX52" s="42" t="n">
        <f aca="false">AVERAGE(AX3:AX50)</f>
        <v>0</v>
      </c>
    </row>
    <row r="53" customFormat="false" ht="12.8" hidden="false" customHeight="false" outlineLevel="0" collapsed="false">
      <c r="AW53" s="3" t="s">
        <v>87</v>
      </c>
      <c r="AX53" s="42" t="n">
        <f aca="false">MAX(AX3:AX50)</f>
        <v>0</v>
      </c>
    </row>
    <row r="54" customFormat="false" ht="12.8" hidden="false" customHeight="false" outlineLevel="0" collapsed="false">
      <c r="AW54" s="3" t="s">
        <v>88</v>
      </c>
      <c r="AX54" s="42" t="n">
        <f aca="false">MIN(AX3:AX50)</f>
        <v>0</v>
      </c>
    </row>
  </sheetData>
  <mergeCells count="55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  <mergeCell ref="AY24:BK24"/>
    <mergeCell ref="AY25:BK25"/>
    <mergeCell ref="AY26:BK26"/>
    <mergeCell ref="AY27:BK27"/>
    <mergeCell ref="AY28:BK28"/>
    <mergeCell ref="AY29:BK29"/>
    <mergeCell ref="AY30:BK30"/>
    <mergeCell ref="AY31:BK31"/>
    <mergeCell ref="AY32:BK32"/>
    <mergeCell ref="AY33:BK33"/>
    <mergeCell ref="AY34:BK34"/>
    <mergeCell ref="AY35:BK35"/>
    <mergeCell ref="AY36:BK36"/>
    <mergeCell ref="AY37:BK37"/>
    <mergeCell ref="AY38:BK38"/>
    <mergeCell ref="AY39:BK39"/>
    <mergeCell ref="AY40:BK40"/>
    <mergeCell ref="AY41:BK41"/>
    <mergeCell ref="AY42:BK42"/>
    <mergeCell ref="AY43:BK43"/>
    <mergeCell ref="AY44:BK44"/>
    <mergeCell ref="AY45:BK45"/>
    <mergeCell ref="AY46:BK46"/>
    <mergeCell ref="AY47:BK47"/>
    <mergeCell ref="AY48:BK48"/>
    <mergeCell ref="AY49:BK49"/>
    <mergeCell ref="AY50:BK5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X15" activeCellId="0" sqref="AX15"/>
    </sheetView>
  </sheetViews>
  <sheetFormatPr defaultRowHeight="12.75" outlineLevelRow="0" outlineLevelCol="0"/>
  <cols>
    <col collapsed="false" customWidth="true" hidden="false" outlineLevel="0" max="1" min="1" style="20" width="6.42"/>
    <col collapsed="false" customWidth="true" hidden="false" outlineLevel="0" max="2" min="2" style="0" width="9"/>
    <col collapsed="false" customWidth="true" hidden="false" outlineLevel="0" max="3" min="3" style="20" width="6.42"/>
    <col collapsed="false" customWidth="true" hidden="false" outlineLevel="0" max="4" min="4" style="0" width="4.57"/>
    <col collapsed="false" customWidth="true" hidden="false" outlineLevel="0" max="6" min="5" style="21" width="7.15"/>
    <col collapsed="false" customWidth="true" hidden="false" outlineLevel="0" max="7" min="7" style="21" width="7.87"/>
    <col collapsed="false" customWidth="true" hidden="false" outlineLevel="0" max="9" min="8" style="21" width="5.14"/>
    <col collapsed="false" customWidth="true" hidden="false" outlineLevel="0" max="11" min="10" style="21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15"/>
    <col collapsed="false" customWidth="true" hidden="false" outlineLevel="0" max="15" min="15" style="0" width="8.57"/>
    <col collapsed="false" customWidth="true" hidden="false" outlineLevel="0" max="16" min="16" style="0" width="7.29"/>
    <col collapsed="false" customWidth="true" hidden="false" outlineLevel="0" max="17" min="17" style="0" width="6.01"/>
    <col collapsed="false" customWidth="true" hidden="false" outlineLevel="0" max="18" min="18" style="0" width="8.14"/>
    <col collapsed="false" customWidth="true" hidden="false" outlineLevel="0" max="19" min="19" style="0" width="7.41"/>
    <col collapsed="false" customWidth="true" hidden="false" outlineLevel="0" max="20" min="20" style="0" width="10.42"/>
    <col collapsed="false" customWidth="true" hidden="false" outlineLevel="0" max="21" min="21" style="0" width="9.71"/>
    <col collapsed="false" customWidth="true" hidden="false" outlineLevel="0" max="22" min="22" style="0" width="8.4"/>
    <col collapsed="false" customWidth="true" hidden="false" outlineLevel="0" max="23" min="23" style="0" width="6.88"/>
    <col collapsed="false" customWidth="true" hidden="false" outlineLevel="0" max="24" min="24" style="0" width="6.28"/>
    <col collapsed="false" customWidth="true" hidden="false" outlineLevel="0" max="25" min="25" style="0" width="7.71"/>
    <col collapsed="false" customWidth="true" hidden="false" outlineLevel="0" max="26" min="26" style="0" width="9.42"/>
    <col collapsed="false" customWidth="true" hidden="false" outlineLevel="0" max="27" min="27" style="0" width="10.99"/>
    <col collapsed="false" customWidth="true" hidden="false" outlineLevel="0" max="28" min="28" style="0" width="8.57"/>
    <col collapsed="false" customWidth="true" hidden="false" outlineLevel="0" max="29" min="29" style="0" width="8.86"/>
    <col collapsed="false" customWidth="true" hidden="false" outlineLevel="0" max="30" min="30" style="0" width="9"/>
    <col collapsed="false" customWidth="true" hidden="false" outlineLevel="0" max="31" min="31" style="0" width="8"/>
    <col collapsed="false" customWidth="true" hidden="false" outlineLevel="0" max="32" min="32" style="0" width="9.13"/>
    <col collapsed="false" customWidth="true" hidden="false" outlineLevel="0" max="33" min="33" style="0" width="7.29"/>
    <col collapsed="false" customWidth="true" hidden="false" outlineLevel="0" max="34" min="34" style="0" width="8.86"/>
    <col collapsed="false" customWidth="true" hidden="false" outlineLevel="0" max="35" min="35" style="0" width="10"/>
    <col collapsed="false" customWidth="true" hidden="false" outlineLevel="0" max="36" min="36" style="0" width="8.67"/>
    <col collapsed="false" customWidth="true" hidden="false" outlineLevel="0" max="37" min="37" style="0" width="7.15"/>
    <col collapsed="false" customWidth="true" hidden="false" outlineLevel="0" max="38" min="38" style="0" width="5.86"/>
    <col collapsed="false" customWidth="true" hidden="false" outlineLevel="0" max="39" min="39" style="0" width="7"/>
    <col collapsed="false" customWidth="true" hidden="false" outlineLevel="0" max="40" min="40" style="0" width="5.57"/>
    <col collapsed="false" customWidth="true" hidden="false" outlineLevel="0" max="41" min="41" style="0" width="10"/>
    <col collapsed="false" customWidth="true" hidden="false" outlineLevel="0" max="42" min="42" style="0" width="6.71"/>
    <col collapsed="false" customWidth="true" hidden="false" outlineLevel="0" max="43" min="43" style="0" width="8.67"/>
    <col collapsed="false" customWidth="true" hidden="false" outlineLevel="0" max="44" min="44" style="0" width="8.86"/>
    <col collapsed="false" customWidth="true" hidden="false" outlineLevel="0" max="45" min="45" style="0" width="8.29"/>
    <col collapsed="false" customWidth="true" hidden="false" outlineLevel="0" max="46" min="46" style="0" width="9.13"/>
    <col collapsed="false" customWidth="true" hidden="false" outlineLevel="0" max="47" min="47" style="0" width="10.58"/>
    <col collapsed="false" customWidth="true" hidden="false" outlineLevel="0" max="48" min="48" style="0" width="6.71"/>
    <col collapsed="false" customWidth="true" hidden="false" outlineLevel="0" max="49" min="49" style="0" width="10"/>
    <col collapsed="false" customWidth="true" hidden="false" outlineLevel="0" max="50" min="50" style="0" width="5.7"/>
    <col collapsed="false" customWidth="true" hidden="false" outlineLevel="0" max="1025" min="51" style="0" width="8.67"/>
  </cols>
  <sheetData>
    <row r="1" s="3" customFormat="true" ht="12.75" hidden="false" customHeight="false" outlineLevel="0" collapsed="false">
      <c r="A1" s="22" t="s">
        <v>90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 t="s">
        <v>31</v>
      </c>
      <c r="U1" s="23"/>
      <c r="V1" s="23"/>
      <c r="W1" s="23"/>
      <c r="X1" s="23"/>
      <c r="Y1" s="23"/>
      <c r="Z1" s="23"/>
      <c r="AA1" s="23"/>
      <c r="AB1" s="23"/>
      <c r="AC1" s="23"/>
      <c r="AD1" s="23"/>
      <c r="AE1" s="24" t="s">
        <v>32</v>
      </c>
      <c r="AF1" s="24"/>
      <c r="AG1" s="24"/>
      <c r="AH1" s="24"/>
      <c r="AI1" s="24"/>
      <c r="AJ1" s="25" t="s">
        <v>33</v>
      </c>
      <c r="AK1" s="25"/>
      <c r="AL1" s="25"/>
      <c r="AM1" s="25"/>
      <c r="AN1" s="26" t="s">
        <v>34</v>
      </c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7" t="s">
        <v>35</v>
      </c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</row>
    <row r="2" s="37" customFormat="true" ht="63.75" hidden="false" customHeight="false" outlineLevel="0" collapsed="false">
      <c r="A2" s="28" t="s">
        <v>36</v>
      </c>
      <c r="B2" s="29" t="s">
        <v>37</v>
      </c>
      <c r="C2" s="28" t="s">
        <v>38</v>
      </c>
      <c r="D2" s="29" t="s">
        <v>39</v>
      </c>
      <c r="E2" s="30" t="s">
        <v>40</v>
      </c>
      <c r="F2" s="30" t="s">
        <v>41</v>
      </c>
      <c r="G2" s="30" t="s">
        <v>42</v>
      </c>
      <c r="H2" s="30" t="s">
        <v>43</v>
      </c>
      <c r="I2" s="30" t="s">
        <v>44</v>
      </c>
      <c r="J2" s="30" t="s">
        <v>45</v>
      </c>
      <c r="K2" s="30" t="s">
        <v>46</v>
      </c>
      <c r="L2" s="29" t="s">
        <v>47</v>
      </c>
      <c r="M2" s="29" t="s">
        <v>48</v>
      </c>
      <c r="N2" s="29" t="s">
        <v>49</v>
      </c>
      <c r="O2" s="29" t="s">
        <v>50</v>
      </c>
      <c r="P2" s="29" t="s">
        <v>51</v>
      </c>
      <c r="Q2" s="29" t="s">
        <v>52</v>
      </c>
      <c r="R2" s="29" t="s">
        <v>53</v>
      </c>
      <c r="S2" s="29" t="s">
        <v>54</v>
      </c>
      <c r="T2" s="31" t="s">
        <v>55</v>
      </c>
      <c r="U2" s="31" t="s">
        <v>56</v>
      </c>
      <c r="V2" s="31" t="s">
        <v>57</v>
      </c>
      <c r="W2" s="31" t="s">
        <v>58</v>
      </c>
      <c r="X2" s="31" t="s">
        <v>59</v>
      </c>
      <c r="Y2" s="31" t="s">
        <v>60</v>
      </c>
      <c r="Z2" s="31" t="s">
        <v>61</v>
      </c>
      <c r="AA2" s="31" t="s">
        <v>62</v>
      </c>
      <c r="AB2" s="31" t="s">
        <v>63</v>
      </c>
      <c r="AC2" s="31" t="s">
        <v>64</v>
      </c>
      <c r="AD2" s="31" t="s">
        <v>65</v>
      </c>
      <c r="AE2" s="32" t="s">
        <v>66</v>
      </c>
      <c r="AF2" s="32" t="s">
        <v>67</v>
      </c>
      <c r="AG2" s="32" t="s">
        <v>68</v>
      </c>
      <c r="AH2" s="32" t="s">
        <v>69</v>
      </c>
      <c r="AI2" s="32" t="s">
        <v>70</v>
      </c>
      <c r="AJ2" s="33" t="s">
        <v>71</v>
      </c>
      <c r="AK2" s="33" t="s">
        <v>72</v>
      </c>
      <c r="AL2" s="33" t="s">
        <v>73</v>
      </c>
      <c r="AM2" s="33" t="s">
        <v>74</v>
      </c>
      <c r="AN2" s="34" t="s">
        <v>75</v>
      </c>
      <c r="AO2" s="34" t="s">
        <v>76</v>
      </c>
      <c r="AP2" s="34" t="s">
        <v>77</v>
      </c>
      <c r="AQ2" s="34" t="s">
        <v>78</v>
      </c>
      <c r="AR2" s="34" t="s">
        <v>79</v>
      </c>
      <c r="AS2" s="34" t="s">
        <v>80</v>
      </c>
      <c r="AT2" s="34" t="s">
        <v>81</v>
      </c>
      <c r="AU2" s="34" t="s">
        <v>82</v>
      </c>
      <c r="AV2" s="34" t="s">
        <v>83</v>
      </c>
      <c r="AW2" s="34" t="s">
        <v>84</v>
      </c>
      <c r="AX2" s="35" t="s">
        <v>85</v>
      </c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customFormat="false" ht="12.75" hidden="false" customHeight="false" outlineLevel="0" collapsed="false">
      <c r="A3" s="38" t="n">
        <v>1419</v>
      </c>
      <c r="B3" s="39" t="n">
        <v>20140529</v>
      </c>
      <c r="C3" s="38" t="n">
        <v>210513</v>
      </c>
      <c r="D3" s="39" t="n">
        <v>1</v>
      </c>
      <c r="E3" s="40" t="n">
        <v>-81.18</v>
      </c>
      <c r="F3" s="40" t="n">
        <v>25.33</v>
      </c>
      <c r="G3" s="40" t="n">
        <v>167.64</v>
      </c>
      <c r="H3" s="40" t="n">
        <v>11.5</v>
      </c>
      <c r="I3" s="40" t="n">
        <v>0</v>
      </c>
      <c r="J3" s="40" t="n">
        <v>0.1</v>
      </c>
      <c r="K3" s="40" t="n">
        <v>0.2</v>
      </c>
      <c r="L3" s="39" t="n">
        <v>0</v>
      </c>
      <c r="M3" s="39" t="n">
        <v>0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 t="n">
        <f aca="false">SUM(AN3:AW3)</f>
        <v>0</v>
      </c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</row>
    <row r="4" customFormat="false" ht="12.75" hidden="false" customHeight="false" outlineLevel="0" collapsed="false">
      <c r="A4" s="38" t="n">
        <v>6523</v>
      </c>
      <c r="B4" s="39" t="n">
        <v>20150422</v>
      </c>
      <c r="C4" s="38" t="n">
        <v>215529</v>
      </c>
      <c r="D4" s="39" t="n">
        <v>1</v>
      </c>
      <c r="E4" s="40" t="n">
        <v>-93.25</v>
      </c>
      <c r="F4" s="40" t="n">
        <v>27.58</v>
      </c>
      <c r="G4" s="40" t="n">
        <v>246.6</v>
      </c>
      <c r="H4" s="40" t="n">
        <v>11.25</v>
      </c>
      <c r="I4" s="40" t="n">
        <v>0</v>
      </c>
      <c r="J4" s="40" t="n">
        <v>0.15</v>
      </c>
      <c r="K4" s="40" t="n">
        <v>0.2</v>
      </c>
      <c r="L4" s="39" t="n">
        <v>0</v>
      </c>
      <c r="M4" s="39" t="n">
        <v>0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 t="n">
        <f aca="false">SUM(AN4:AW4)</f>
        <v>0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</row>
    <row r="5" customFormat="false" ht="12.75" hidden="false" customHeight="false" outlineLevel="0" collapsed="false">
      <c r="A5" s="38" t="n">
        <v>6600</v>
      </c>
      <c r="B5" s="39" t="n">
        <v>20150427</v>
      </c>
      <c r="C5" s="38" t="n">
        <v>203931</v>
      </c>
      <c r="D5" s="39" t="n">
        <v>1</v>
      </c>
      <c r="E5" s="40" t="n">
        <v>-92.2</v>
      </c>
      <c r="F5" s="40" t="n">
        <v>30.77</v>
      </c>
      <c r="G5" s="40" t="n">
        <v>610.83</v>
      </c>
      <c r="H5" s="40" t="n">
        <v>10.62</v>
      </c>
      <c r="I5" s="40" t="n">
        <v>0</v>
      </c>
      <c r="J5" s="40" t="n">
        <v>0.35</v>
      </c>
      <c r="K5" s="40" t="n">
        <v>0.3</v>
      </c>
      <c r="L5" s="39" t="n">
        <v>12</v>
      </c>
      <c r="M5" s="39" t="n">
        <v>1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 t="n">
        <f aca="false">SUM(AN5:AW5)</f>
        <v>0</v>
      </c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</row>
    <row r="6" customFormat="false" ht="12.75" hidden="false" customHeight="false" outlineLevel="0" collapsed="false">
      <c r="A6" s="38" t="n">
        <v>6969</v>
      </c>
      <c r="B6" s="39" t="n">
        <v>20150521</v>
      </c>
      <c r="C6" s="38" t="n">
        <v>134838</v>
      </c>
      <c r="D6" s="39" t="n">
        <v>1</v>
      </c>
      <c r="E6" s="40" t="n">
        <v>-94</v>
      </c>
      <c r="F6" s="40" t="n">
        <v>31.42</v>
      </c>
      <c r="G6" s="40" t="n">
        <v>712.18</v>
      </c>
      <c r="H6" s="40" t="n">
        <v>10.12</v>
      </c>
      <c r="I6" s="40" t="n">
        <v>0</v>
      </c>
      <c r="J6" s="40" t="n">
        <v>0.15</v>
      </c>
      <c r="K6" s="40" t="n">
        <v>0.5</v>
      </c>
      <c r="L6" s="39" t="n">
        <v>81</v>
      </c>
      <c r="M6" s="39" t="n">
        <v>1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 t="n">
        <f aca="false">SUM(AN6:AW6)</f>
        <v>0</v>
      </c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</row>
    <row r="7" customFormat="false" ht="12.75" hidden="false" customHeight="false" outlineLevel="0" collapsed="false">
      <c r="A7" s="38" t="n">
        <v>7036</v>
      </c>
      <c r="B7" s="39" t="n">
        <v>20150525</v>
      </c>
      <c r="C7" s="38" t="n">
        <v>214117</v>
      </c>
      <c r="D7" s="39" t="n">
        <v>1</v>
      </c>
      <c r="E7" s="40" t="n">
        <v>-85.3</v>
      </c>
      <c r="F7" s="40" t="n">
        <v>31.97</v>
      </c>
      <c r="G7" s="40" t="n">
        <v>471.98</v>
      </c>
      <c r="H7" s="40" t="n">
        <v>10</v>
      </c>
      <c r="I7" s="40" t="n">
        <v>0</v>
      </c>
      <c r="J7" s="40" t="n">
        <v>0.45</v>
      </c>
      <c r="K7" s="40" t="n">
        <v>0.3</v>
      </c>
      <c r="L7" s="39" t="n">
        <v>101</v>
      </c>
      <c r="M7" s="39" t="n">
        <v>1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 t="n">
        <f aca="false">SUM(AN7:AW7)</f>
        <v>0</v>
      </c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</row>
    <row r="8" customFormat="false" ht="12.75" hidden="false" customHeight="false" outlineLevel="0" collapsed="false">
      <c r="A8" s="38" t="n">
        <v>7067</v>
      </c>
      <c r="B8" s="39" t="n">
        <v>20150527</v>
      </c>
      <c r="C8" s="38" t="n">
        <v>213034</v>
      </c>
      <c r="D8" s="39" t="n">
        <v>1</v>
      </c>
      <c r="E8" s="40" t="n">
        <v>-89.35</v>
      </c>
      <c r="F8" s="40" t="n">
        <v>28.42</v>
      </c>
      <c r="G8" s="40" t="n">
        <v>733.97</v>
      </c>
      <c r="H8" s="40" t="n">
        <v>10.5</v>
      </c>
      <c r="I8" s="40" t="n">
        <v>0</v>
      </c>
      <c r="J8" s="40" t="n">
        <v>0.35</v>
      </c>
      <c r="K8" s="40" t="n">
        <v>0.4</v>
      </c>
      <c r="L8" s="39" t="n">
        <v>0</v>
      </c>
      <c r="M8" s="39" t="n">
        <v>0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 t="n">
        <f aca="false">SUM(AN8:AW8)</f>
        <v>0</v>
      </c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</row>
    <row r="9" customFormat="false" ht="12.75" hidden="false" customHeight="false" outlineLevel="0" collapsed="false">
      <c r="A9" s="38" t="n">
        <v>12810</v>
      </c>
      <c r="B9" s="39" t="n">
        <v>20160531</v>
      </c>
      <c r="C9" s="38" t="n">
        <v>601</v>
      </c>
      <c r="D9" s="39" t="n">
        <v>1</v>
      </c>
      <c r="E9" s="40" t="n">
        <v>-99.18</v>
      </c>
      <c r="F9" s="40" t="n">
        <v>25.6</v>
      </c>
      <c r="G9" s="40" t="n">
        <v>724.79</v>
      </c>
      <c r="H9" s="40" t="n">
        <v>10.75</v>
      </c>
      <c r="I9" s="40" t="n">
        <v>0</v>
      </c>
      <c r="J9" s="40" t="n">
        <v>0.4</v>
      </c>
      <c r="K9" s="40" t="n">
        <v>0.25</v>
      </c>
      <c r="L9" s="39" t="n">
        <v>168</v>
      </c>
      <c r="M9" s="39" t="n">
        <v>1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 t="n">
        <f aca="false">SUM(AN9:AW9)</f>
        <v>0</v>
      </c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</row>
    <row r="10" customFormat="false" ht="12.75" hidden="false" customHeight="false" outlineLevel="0" collapsed="false">
      <c r="A10" s="38" t="n">
        <v>17211</v>
      </c>
      <c r="B10" s="39" t="n">
        <v>20170309</v>
      </c>
      <c r="C10" s="38" t="n">
        <v>224803</v>
      </c>
      <c r="D10" s="39" t="n">
        <v>1</v>
      </c>
      <c r="E10" s="40" t="n">
        <v>-90.18</v>
      </c>
      <c r="F10" s="40" t="n">
        <v>31.53</v>
      </c>
      <c r="G10" s="40" t="n">
        <v>289.84</v>
      </c>
      <c r="H10" s="40" t="n">
        <v>10.12</v>
      </c>
      <c r="I10" s="40" t="n">
        <v>0</v>
      </c>
      <c r="J10" s="40" t="n">
        <v>0.2</v>
      </c>
      <c r="K10" s="40" t="n">
        <v>0.2</v>
      </c>
      <c r="L10" s="39" t="n">
        <v>100</v>
      </c>
      <c r="M10" s="39" t="n">
        <v>1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 t="n">
        <f aca="false">SUM(AN10:AW10)</f>
        <v>0</v>
      </c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</row>
    <row r="11" customFormat="false" ht="12.75" hidden="false" customHeight="false" outlineLevel="0" collapsed="false">
      <c r="A11" s="38" t="n">
        <v>17635</v>
      </c>
      <c r="B11" s="39" t="n">
        <v>20170406</v>
      </c>
      <c r="C11" s="38" t="n">
        <v>43326</v>
      </c>
      <c r="D11" s="39" t="n">
        <v>1</v>
      </c>
      <c r="E11" s="40" t="n">
        <v>-84.8</v>
      </c>
      <c r="F11" s="40" t="n">
        <v>28.23</v>
      </c>
      <c r="G11" s="40" t="n">
        <v>762.59</v>
      </c>
      <c r="H11" s="40" t="n">
        <v>12</v>
      </c>
      <c r="I11" s="40" t="n">
        <v>0</v>
      </c>
      <c r="J11" s="40" t="n">
        <v>0.45</v>
      </c>
      <c r="K11" s="40" t="n">
        <v>0.3</v>
      </c>
      <c r="L11" s="39" t="n">
        <v>0</v>
      </c>
      <c r="M11" s="39" t="n">
        <v>0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 t="n">
        <f aca="false">SUM(AN11:AW11)</f>
        <v>0</v>
      </c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customFormat="false" ht="12.75" hidden="false" customHeight="false" outlineLevel="0" collapsed="false">
      <c r="A12" s="38" t="n">
        <v>17820</v>
      </c>
      <c r="B12" s="39" t="n">
        <v>20170418</v>
      </c>
      <c r="C12" s="38" t="n">
        <v>15756</v>
      </c>
      <c r="D12" s="39" t="n">
        <v>1</v>
      </c>
      <c r="E12" s="40" t="n">
        <v>-99.6</v>
      </c>
      <c r="F12" s="40" t="n">
        <v>27.28</v>
      </c>
      <c r="G12" s="40" t="n">
        <v>384.64</v>
      </c>
      <c r="H12" s="40" t="n">
        <v>10</v>
      </c>
      <c r="I12" s="40" t="n">
        <v>0</v>
      </c>
      <c r="J12" s="40" t="n">
        <v>0.25</v>
      </c>
      <c r="K12" s="40" t="n">
        <v>0.2</v>
      </c>
      <c r="L12" s="39" t="n">
        <v>144</v>
      </c>
      <c r="M12" s="39" t="n">
        <v>1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 t="n">
        <f aca="false">SUM(AN12:AW12)</f>
        <v>0</v>
      </c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customFormat="false" ht="12.75" hidden="false" customHeight="false" outlineLevel="0" collapsed="false">
      <c r="A13" s="38" t="n">
        <v>18388</v>
      </c>
      <c r="B13" s="39" t="n">
        <v>20170524</v>
      </c>
      <c r="C13" s="38" t="n">
        <v>142324</v>
      </c>
      <c r="D13" s="39" t="n">
        <v>1</v>
      </c>
      <c r="E13" s="40" t="n">
        <v>-86.25</v>
      </c>
      <c r="F13" s="40" t="n">
        <v>26.02</v>
      </c>
      <c r="G13" s="40" t="n">
        <v>55.55</v>
      </c>
      <c r="H13" s="40" t="n">
        <v>10.38</v>
      </c>
      <c r="I13" s="40" t="n">
        <v>10.25</v>
      </c>
      <c r="J13" s="40" t="n">
        <v>0.05</v>
      </c>
      <c r="K13" s="40" t="n">
        <v>0.1</v>
      </c>
      <c r="L13" s="39" t="n">
        <v>0</v>
      </c>
      <c r="M13" s="39" t="n">
        <v>0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 t="n">
        <f aca="false">SUM(AN13:AW13)</f>
        <v>0</v>
      </c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5" customFormat="false" ht="12.8" hidden="false" customHeight="false" outlineLevel="0" collapsed="false">
      <c r="AW15" s="3" t="s">
        <v>86</v>
      </c>
      <c r="AX15" s="42" t="n">
        <f aca="false">AVERAGE(AX3:AX13)</f>
        <v>0</v>
      </c>
    </row>
    <row r="16" customFormat="false" ht="12.8" hidden="false" customHeight="false" outlineLevel="0" collapsed="false">
      <c r="AW16" s="3" t="s">
        <v>87</v>
      </c>
      <c r="AX16" s="42" t="n">
        <f aca="false">MAX(AX3:AX13)</f>
        <v>0</v>
      </c>
    </row>
    <row r="17" customFormat="false" ht="12.8" hidden="false" customHeight="false" outlineLevel="0" collapsed="false">
      <c r="AW17" s="3" t="s">
        <v>88</v>
      </c>
      <c r="AX17" s="42" t="n">
        <f aca="false">MIN(AX3:AX13)</f>
        <v>0</v>
      </c>
    </row>
  </sheetData>
  <mergeCells count="18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X33" activeCellId="0" sqref="AX33"/>
    </sheetView>
  </sheetViews>
  <sheetFormatPr defaultRowHeight="12.75" outlineLevelRow="0" outlineLevelCol="0"/>
  <cols>
    <col collapsed="false" customWidth="true" hidden="false" outlineLevel="0" max="1" min="1" style="20" width="6.42"/>
    <col collapsed="false" customWidth="true" hidden="false" outlineLevel="0" max="2" min="2" style="0" width="9"/>
    <col collapsed="false" customWidth="true" hidden="false" outlineLevel="0" max="3" min="3" style="20" width="6.42"/>
    <col collapsed="false" customWidth="true" hidden="false" outlineLevel="0" max="4" min="4" style="0" width="4.57"/>
    <col collapsed="false" customWidth="true" hidden="false" outlineLevel="0" max="6" min="5" style="21" width="7.15"/>
    <col collapsed="false" customWidth="true" hidden="false" outlineLevel="0" max="7" min="7" style="21" width="7.87"/>
    <col collapsed="false" customWidth="true" hidden="false" outlineLevel="0" max="9" min="8" style="21" width="5.14"/>
    <col collapsed="false" customWidth="true" hidden="false" outlineLevel="0" max="11" min="10" style="21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29"/>
    <col collapsed="false" customWidth="true" hidden="false" outlineLevel="0" max="15" min="15" style="0" width="9.29"/>
    <col collapsed="false" customWidth="true" hidden="false" outlineLevel="0" max="16" min="16" style="0" width="7.71"/>
    <col collapsed="false" customWidth="true" hidden="false" outlineLevel="0" max="17" min="17" style="0" width="8.14"/>
    <col collapsed="false" customWidth="true" hidden="false" outlineLevel="0" max="18" min="18" style="0" width="8.29"/>
    <col collapsed="false" customWidth="true" hidden="false" outlineLevel="0" max="19" min="19" style="0" width="6.01"/>
    <col collapsed="false" customWidth="true" hidden="false" outlineLevel="0" max="20" min="20" style="0" width="9.59"/>
    <col collapsed="false" customWidth="true" hidden="false" outlineLevel="0" max="21" min="21" style="0" width="9.29"/>
    <col collapsed="false" customWidth="true" hidden="false" outlineLevel="0" max="22" min="22" style="0" width="8.57"/>
    <col collapsed="false" customWidth="true" hidden="false" outlineLevel="0" max="23" min="23" style="0" width="7.15"/>
    <col collapsed="false" customWidth="true" hidden="false" outlineLevel="0" max="24" min="24" style="0" width="9.71"/>
    <col collapsed="false" customWidth="true" hidden="false" outlineLevel="0" max="25" min="25" style="0" width="6.71"/>
    <col collapsed="false" customWidth="true" hidden="false" outlineLevel="0" max="26" min="26" style="0" width="7.15"/>
    <col collapsed="false" customWidth="true" hidden="false" outlineLevel="0" max="27" min="27" style="0" width="8.67"/>
    <col collapsed="false" customWidth="true" hidden="false" outlineLevel="0" max="28" min="28" style="0" width="8.4"/>
    <col collapsed="false" customWidth="true" hidden="false" outlineLevel="0" max="29" min="29" style="0" width="9.29"/>
    <col collapsed="false" customWidth="true" hidden="false" outlineLevel="0" max="30" min="30" style="0" width="7.71"/>
    <col collapsed="false" customWidth="true" hidden="false" outlineLevel="0" max="31" min="31" style="0" width="7.87"/>
    <col collapsed="false" customWidth="true" hidden="false" outlineLevel="0" max="32" min="32" style="0" width="9"/>
    <col collapsed="false" customWidth="true" hidden="false" outlineLevel="0" max="33" min="33" style="0" width="8"/>
    <col collapsed="false" customWidth="true" hidden="false" outlineLevel="0" max="34" min="34" style="0" width="7.57"/>
    <col collapsed="false" customWidth="true" hidden="false" outlineLevel="0" max="35" min="35" style="0" width="9.85"/>
    <col collapsed="false" customWidth="true" hidden="false" outlineLevel="0" max="36" min="36" style="0" width="8.67"/>
    <col collapsed="false" customWidth="true" hidden="false" outlineLevel="0" max="37" min="37" style="0" width="7.15"/>
    <col collapsed="false" customWidth="true" hidden="false" outlineLevel="0" max="38" min="38" style="0" width="7"/>
    <col collapsed="false" customWidth="true" hidden="false" outlineLevel="0" max="39" min="39" style="0" width="7.29"/>
    <col collapsed="false" customWidth="true" hidden="false" outlineLevel="0" max="40" min="40" style="0" width="6.01"/>
    <col collapsed="false" customWidth="true" hidden="false" outlineLevel="0" max="41" min="41" style="0" width="9.59"/>
    <col collapsed="false" customWidth="true" hidden="false" outlineLevel="0" max="42" min="42" style="0" width="6.88"/>
    <col collapsed="false" customWidth="true" hidden="false" outlineLevel="0" max="43" min="43" style="0" width="8.67"/>
    <col collapsed="false" customWidth="true" hidden="false" outlineLevel="0" max="44" min="44" style="0" width="8.57"/>
    <col collapsed="false" customWidth="true" hidden="false" outlineLevel="0" max="45" min="45" style="0" width="8.4"/>
    <col collapsed="false" customWidth="true" hidden="false" outlineLevel="0" max="46" min="46" style="0" width="9.29"/>
    <col collapsed="false" customWidth="true" hidden="false" outlineLevel="0" max="47" min="47" style="0" width="10.42"/>
    <col collapsed="false" customWidth="true" hidden="false" outlineLevel="0" max="48" min="48" style="0" width="6.71"/>
    <col collapsed="false" customWidth="true" hidden="false" outlineLevel="0" max="49" min="49" style="0" width="10.42"/>
    <col collapsed="false" customWidth="true" hidden="false" outlineLevel="0" max="50" min="50" style="0" width="5.7"/>
    <col collapsed="false" customWidth="true" hidden="false" outlineLevel="0" max="1025" min="51" style="0" width="8.67"/>
  </cols>
  <sheetData>
    <row r="1" s="3" customFormat="true" ht="12.75" hidden="false" customHeight="false" outlineLevel="0" collapsed="false">
      <c r="A1" s="22" t="s">
        <v>91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 t="s">
        <v>31</v>
      </c>
      <c r="U1" s="23"/>
      <c r="V1" s="23"/>
      <c r="W1" s="23"/>
      <c r="X1" s="23"/>
      <c r="Y1" s="23"/>
      <c r="Z1" s="23"/>
      <c r="AA1" s="23"/>
      <c r="AB1" s="23"/>
      <c r="AC1" s="23"/>
      <c r="AD1" s="23"/>
      <c r="AE1" s="24" t="s">
        <v>32</v>
      </c>
      <c r="AF1" s="24"/>
      <c r="AG1" s="24"/>
      <c r="AH1" s="24"/>
      <c r="AI1" s="24"/>
      <c r="AJ1" s="25" t="s">
        <v>33</v>
      </c>
      <c r="AK1" s="25"/>
      <c r="AL1" s="25"/>
      <c r="AM1" s="25"/>
      <c r="AN1" s="26" t="s">
        <v>34</v>
      </c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7" t="s">
        <v>35</v>
      </c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</row>
    <row r="2" s="37" customFormat="true" ht="51" hidden="false" customHeight="false" outlineLevel="0" collapsed="false">
      <c r="A2" s="28" t="s">
        <v>36</v>
      </c>
      <c r="B2" s="29" t="s">
        <v>37</v>
      </c>
      <c r="C2" s="28" t="s">
        <v>38</v>
      </c>
      <c r="D2" s="29" t="s">
        <v>39</v>
      </c>
      <c r="E2" s="30" t="s">
        <v>40</v>
      </c>
      <c r="F2" s="30" t="s">
        <v>41</v>
      </c>
      <c r="G2" s="30" t="s">
        <v>42</v>
      </c>
      <c r="H2" s="30" t="s">
        <v>43</v>
      </c>
      <c r="I2" s="30" t="s">
        <v>44</v>
      </c>
      <c r="J2" s="30" t="s">
        <v>45</v>
      </c>
      <c r="K2" s="30" t="s">
        <v>46</v>
      </c>
      <c r="L2" s="29" t="s">
        <v>47</v>
      </c>
      <c r="M2" s="29" t="s">
        <v>48</v>
      </c>
      <c r="N2" s="29" t="s">
        <v>49</v>
      </c>
      <c r="O2" s="29" t="s">
        <v>50</v>
      </c>
      <c r="P2" s="29" t="s">
        <v>51</v>
      </c>
      <c r="Q2" s="29" t="s">
        <v>52</v>
      </c>
      <c r="R2" s="29" t="s">
        <v>53</v>
      </c>
      <c r="S2" s="29" t="s">
        <v>54</v>
      </c>
      <c r="T2" s="31" t="s">
        <v>55</v>
      </c>
      <c r="U2" s="31" t="s">
        <v>56</v>
      </c>
      <c r="V2" s="31" t="s">
        <v>57</v>
      </c>
      <c r="W2" s="31" t="s">
        <v>58</v>
      </c>
      <c r="X2" s="31" t="s">
        <v>92</v>
      </c>
      <c r="Y2" s="31" t="s">
        <v>60</v>
      </c>
      <c r="Z2" s="31" t="s">
        <v>61</v>
      </c>
      <c r="AA2" s="31" t="s">
        <v>62</v>
      </c>
      <c r="AB2" s="31" t="s">
        <v>63</v>
      </c>
      <c r="AC2" s="31" t="s">
        <v>64</v>
      </c>
      <c r="AD2" s="31" t="s">
        <v>65</v>
      </c>
      <c r="AE2" s="32" t="s">
        <v>66</v>
      </c>
      <c r="AF2" s="32" t="s">
        <v>67</v>
      </c>
      <c r="AG2" s="32" t="s">
        <v>68</v>
      </c>
      <c r="AH2" s="32" t="s">
        <v>69</v>
      </c>
      <c r="AI2" s="32" t="s">
        <v>70</v>
      </c>
      <c r="AJ2" s="33" t="s">
        <v>71</v>
      </c>
      <c r="AK2" s="33" t="s">
        <v>72</v>
      </c>
      <c r="AL2" s="33" t="s">
        <v>73</v>
      </c>
      <c r="AM2" s="33" t="s">
        <v>74</v>
      </c>
      <c r="AN2" s="34" t="s">
        <v>75</v>
      </c>
      <c r="AO2" s="34" t="s">
        <v>76</v>
      </c>
      <c r="AP2" s="34" t="s">
        <v>77</v>
      </c>
      <c r="AQ2" s="34" t="s">
        <v>78</v>
      </c>
      <c r="AR2" s="34" t="s">
        <v>79</v>
      </c>
      <c r="AS2" s="34" t="s">
        <v>80</v>
      </c>
      <c r="AT2" s="34" t="s">
        <v>81</v>
      </c>
      <c r="AU2" s="34" t="s">
        <v>82</v>
      </c>
      <c r="AV2" s="34" t="s">
        <v>83</v>
      </c>
      <c r="AW2" s="34" t="s">
        <v>84</v>
      </c>
      <c r="AX2" s="35" t="s">
        <v>85</v>
      </c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customFormat="false" ht="12.75" hidden="false" customHeight="false" outlineLevel="0" collapsed="false">
      <c r="A3" s="38" t="n">
        <v>1128</v>
      </c>
      <c r="B3" s="39" t="n">
        <v>20140511</v>
      </c>
      <c r="C3" s="38" t="n">
        <v>41531</v>
      </c>
      <c r="D3" s="39" t="n">
        <v>1</v>
      </c>
      <c r="E3" s="40" t="n">
        <v>-97.73</v>
      </c>
      <c r="F3" s="40" t="n">
        <v>38.15</v>
      </c>
      <c r="G3" s="40" t="n">
        <v>802.17</v>
      </c>
      <c r="H3" s="40" t="n">
        <v>10</v>
      </c>
      <c r="I3" s="40" t="n">
        <v>0.38</v>
      </c>
      <c r="J3" s="40" t="n">
        <v>0.4</v>
      </c>
      <c r="K3" s="40" t="n">
        <v>0.35</v>
      </c>
      <c r="L3" s="39" t="n">
        <v>446</v>
      </c>
      <c r="M3" s="39" t="n">
        <v>1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 t="n">
        <f aca="false">SUM(AN3:AW3)</f>
        <v>0</v>
      </c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</row>
    <row r="4" customFormat="false" ht="12.75" hidden="false" customHeight="false" outlineLevel="0" collapsed="false">
      <c r="A4" s="38" t="n">
        <v>1359</v>
      </c>
      <c r="B4" s="39" t="n">
        <v>20140526</v>
      </c>
      <c r="C4" s="38" t="n">
        <v>3514</v>
      </c>
      <c r="D4" s="39" t="n">
        <v>1</v>
      </c>
      <c r="E4" s="40" t="n">
        <v>-104.88</v>
      </c>
      <c r="F4" s="40" t="n">
        <v>41.4</v>
      </c>
      <c r="G4" s="40" t="n">
        <v>46.37</v>
      </c>
      <c r="H4" s="40" t="n">
        <v>10.25</v>
      </c>
      <c r="I4" s="40" t="n">
        <v>7.12</v>
      </c>
      <c r="J4" s="40" t="n">
        <v>0.1</v>
      </c>
      <c r="K4" s="40" t="n">
        <v>0.05</v>
      </c>
      <c r="L4" s="39" t="n">
        <v>1885</v>
      </c>
      <c r="M4" s="39" t="n">
        <v>1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 t="n">
        <f aca="false">SUM(AN4:AW4)</f>
        <v>0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</row>
    <row r="5" customFormat="false" ht="12.75" hidden="false" customHeight="false" outlineLevel="0" collapsed="false">
      <c r="A5" s="38" t="n">
        <v>1374</v>
      </c>
      <c r="B5" s="39" t="n">
        <v>20140526</v>
      </c>
      <c r="C5" s="38" t="n">
        <v>234418</v>
      </c>
      <c r="D5" s="39" t="n">
        <v>1</v>
      </c>
      <c r="E5" s="40" t="n">
        <v>-97.5</v>
      </c>
      <c r="F5" s="40" t="n">
        <v>43.35</v>
      </c>
      <c r="G5" s="40" t="n">
        <v>247.25</v>
      </c>
      <c r="H5" s="40" t="n">
        <v>11.25</v>
      </c>
      <c r="I5" s="40" t="n">
        <v>0.12</v>
      </c>
      <c r="J5" s="40" t="n">
        <v>0.25</v>
      </c>
      <c r="K5" s="40" t="n">
        <v>0.15</v>
      </c>
      <c r="L5" s="39" t="n">
        <v>445</v>
      </c>
      <c r="M5" s="39" t="n">
        <v>1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 t="n">
        <f aca="false">SUM(AN5:AW5)</f>
        <v>0</v>
      </c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</row>
    <row r="6" customFormat="false" ht="12.75" hidden="false" customHeight="false" outlineLevel="0" collapsed="false">
      <c r="A6" s="38" t="n">
        <v>1410</v>
      </c>
      <c r="B6" s="39" t="n">
        <v>20140529</v>
      </c>
      <c r="C6" s="38" t="n">
        <v>73619</v>
      </c>
      <c r="D6" s="39" t="n">
        <v>1</v>
      </c>
      <c r="E6" s="40" t="n">
        <v>-104.15</v>
      </c>
      <c r="F6" s="40" t="n">
        <v>49.2</v>
      </c>
      <c r="G6" s="40" t="n">
        <v>242.37</v>
      </c>
      <c r="H6" s="40" t="n">
        <v>11.12</v>
      </c>
      <c r="I6" s="40" t="n">
        <v>0.5</v>
      </c>
      <c r="J6" s="40" t="n">
        <v>0.25</v>
      </c>
      <c r="K6" s="40" t="n">
        <v>0.25</v>
      </c>
      <c r="L6" s="39" t="n">
        <v>733</v>
      </c>
      <c r="M6" s="39" t="n">
        <v>1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 t="n">
        <f aca="false">SUM(AN6:AW6)</f>
        <v>0</v>
      </c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</row>
    <row r="7" customFormat="false" ht="12.75" hidden="false" customHeight="false" outlineLevel="0" collapsed="false">
      <c r="A7" s="38" t="n">
        <v>1410</v>
      </c>
      <c r="B7" s="39" t="n">
        <v>20140529</v>
      </c>
      <c r="C7" s="38" t="n">
        <v>73619</v>
      </c>
      <c r="D7" s="39" t="n">
        <v>2</v>
      </c>
      <c r="E7" s="40" t="n">
        <v>-104.22</v>
      </c>
      <c r="F7" s="40" t="n">
        <v>49.07</v>
      </c>
      <c r="G7" s="40" t="n">
        <v>40.5</v>
      </c>
      <c r="H7" s="40" t="n">
        <v>11.88</v>
      </c>
      <c r="I7" s="40" t="n">
        <v>11.75</v>
      </c>
      <c r="J7" s="40" t="n">
        <v>0.1</v>
      </c>
      <c r="K7" s="40" t="n">
        <v>0.1</v>
      </c>
      <c r="L7" s="39" t="n">
        <v>704</v>
      </c>
      <c r="M7" s="39" t="n">
        <v>1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 t="n">
        <f aca="false">SUM(AN7:AW7)</f>
        <v>0</v>
      </c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</row>
    <row r="8" customFormat="false" ht="12.75" hidden="false" customHeight="false" outlineLevel="0" collapsed="false">
      <c r="A8" s="38" t="n">
        <v>1451</v>
      </c>
      <c r="B8" s="39" t="n">
        <v>20140531</v>
      </c>
      <c r="C8" s="38" t="n">
        <v>223245</v>
      </c>
      <c r="D8" s="39" t="n">
        <v>1</v>
      </c>
      <c r="E8" s="40" t="n">
        <v>-97.93</v>
      </c>
      <c r="F8" s="40" t="n">
        <v>43.15</v>
      </c>
      <c r="G8" s="40" t="n">
        <v>45.1</v>
      </c>
      <c r="H8" s="40" t="n">
        <v>10.38</v>
      </c>
      <c r="I8" s="40" t="n">
        <v>10.25</v>
      </c>
      <c r="J8" s="40" t="n">
        <v>0.1</v>
      </c>
      <c r="K8" s="40" t="n">
        <v>0.05</v>
      </c>
      <c r="L8" s="39" t="n">
        <v>463</v>
      </c>
      <c r="M8" s="39" t="n">
        <v>1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 t="n">
        <f aca="false">SUM(AN8:AW8)</f>
        <v>0</v>
      </c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</row>
    <row r="9" customFormat="false" ht="12.75" hidden="false" customHeight="false" outlineLevel="0" collapsed="false">
      <c r="A9" s="38" t="n">
        <v>6698</v>
      </c>
      <c r="B9" s="39" t="n">
        <v>20150504</v>
      </c>
      <c r="C9" s="38" t="n">
        <v>41314</v>
      </c>
      <c r="D9" s="39" t="n">
        <v>1</v>
      </c>
      <c r="E9" s="40" t="n">
        <v>-93.18</v>
      </c>
      <c r="F9" s="40" t="n">
        <v>42.6</v>
      </c>
      <c r="G9" s="40" t="n">
        <v>409.56</v>
      </c>
      <c r="H9" s="40" t="n">
        <v>10</v>
      </c>
      <c r="I9" s="40" t="n">
        <v>0</v>
      </c>
      <c r="J9" s="40" t="n">
        <v>0.4</v>
      </c>
      <c r="K9" s="40" t="n">
        <v>0.35</v>
      </c>
      <c r="L9" s="39" t="n">
        <v>375</v>
      </c>
      <c r="M9" s="39" t="n">
        <v>1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 t="n">
        <f aca="false">SUM(AN9:AW9)</f>
        <v>0</v>
      </c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</row>
    <row r="10" customFormat="false" ht="12.75" hidden="false" customHeight="false" outlineLevel="0" collapsed="false">
      <c r="A10" s="38" t="n">
        <v>6698</v>
      </c>
      <c r="B10" s="39" t="n">
        <v>20150504</v>
      </c>
      <c r="C10" s="38" t="n">
        <v>41314</v>
      </c>
      <c r="D10" s="39" t="n">
        <v>2</v>
      </c>
      <c r="E10" s="40" t="n">
        <v>-93.18</v>
      </c>
      <c r="F10" s="40" t="n">
        <v>42.7</v>
      </c>
      <c r="G10" s="40" t="n">
        <v>45.43</v>
      </c>
      <c r="H10" s="40" t="n">
        <v>10.25</v>
      </c>
      <c r="I10" s="40" t="n">
        <v>10.25</v>
      </c>
      <c r="J10" s="40" t="n">
        <v>0.1</v>
      </c>
      <c r="K10" s="40" t="n">
        <v>0.05</v>
      </c>
      <c r="L10" s="39" t="n">
        <v>340</v>
      </c>
      <c r="M10" s="39" t="n">
        <v>1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 t="n">
        <f aca="false">SUM(AN10:AW10)</f>
        <v>0</v>
      </c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</row>
    <row r="11" customFormat="false" ht="12.75" hidden="false" customHeight="false" outlineLevel="0" collapsed="false">
      <c r="A11" s="38" t="n">
        <v>7082</v>
      </c>
      <c r="B11" s="39" t="n">
        <v>20150528</v>
      </c>
      <c r="C11" s="38" t="n">
        <v>203406</v>
      </c>
      <c r="D11" s="39" t="n">
        <v>1</v>
      </c>
      <c r="E11" s="40" t="n">
        <v>-96.25</v>
      </c>
      <c r="F11" s="40" t="n">
        <v>47.75</v>
      </c>
      <c r="G11" s="40" t="n">
        <v>124.7</v>
      </c>
      <c r="H11" s="40" t="n">
        <v>10.25</v>
      </c>
      <c r="I11" s="40" t="n">
        <v>0.5</v>
      </c>
      <c r="J11" s="40" t="n">
        <v>0.15</v>
      </c>
      <c r="K11" s="40" t="n">
        <v>0.15</v>
      </c>
      <c r="L11" s="39" t="n">
        <v>340</v>
      </c>
      <c r="M11" s="39" t="n">
        <v>1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 t="n">
        <f aca="false">SUM(AN11:AW11)</f>
        <v>0</v>
      </c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customFormat="false" ht="12.75" hidden="false" customHeight="false" outlineLevel="0" collapsed="false">
      <c r="A12" s="38" t="n">
        <v>12032</v>
      </c>
      <c r="B12" s="39" t="n">
        <v>20160411</v>
      </c>
      <c r="C12" s="38" t="n">
        <v>1923</v>
      </c>
      <c r="D12" s="39" t="n">
        <v>1</v>
      </c>
      <c r="E12" s="40" t="n">
        <v>-96.32</v>
      </c>
      <c r="F12" s="40" t="n">
        <v>36.65</v>
      </c>
      <c r="G12" s="40" t="n">
        <v>471.19</v>
      </c>
      <c r="H12" s="40" t="n">
        <v>10.38</v>
      </c>
      <c r="I12" s="40" t="n">
        <v>0</v>
      </c>
      <c r="J12" s="40" t="n">
        <v>0.3</v>
      </c>
      <c r="K12" s="40" t="n">
        <v>0.25</v>
      </c>
      <c r="L12" s="39" t="n">
        <v>257</v>
      </c>
      <c r="M12" s="39" t="n">
        <v>1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 t="n">
        <f aca="false">SUM(AN12:AW12)</f>
        <v>0</v>
      </c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customFormat="false" ht="12.75" hidden="false" customHeight="false" outlineLevel="0" collapsed="false">
      <c r="A13" s="38" t="n">
        <v>12032</v>
      </c>
      <c r="B13" s="39" t="n">
        <v>20160411</v>
      </c>
      <c r="C13" s="38" t="n">
        <v>1923</v>
      </c>
      <c r="D13" s="39" t="n">
        <v>2</v>
      </c>
      <c r="E13" s="40" t="n">
        <v>-95.93</v>
      </c>
      <c r="F13" s="40" t="n">
        <v>36.92</v>
      </c>
      <c r="G13" s="40" t="n">
        <v>370.66</v>
      </c>
      <c r="H13" s="40" t="n">
        <v>10.62</v>
      </c>
      <c r="I13" s="40" t="n">
        <v>0.12</v>
      </c>
      <c r="J13" s="40" t="n">
        <v>0.3</v>
      </c>
      <c r="K13" s="40" t="n">
        <v>0.2</v>
      </c>
      <c r="L13" s="39" t="n">
        <v>224</v>
      </c>
      <c r="M13" s="39" t="n">
        <v>1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 t="n">
        <f aca="false">SUM(AN13:AW13)</f>
        <v>0</v>
      </c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customFormat="false" ht="12.75" hidden="false" customHeight="false" outlineLevel="0" collapsed="false">
      <c r="A14" s="38" t="n">
        <v>12278</v>
      </c>
      <c r="B14" s="39" t="n">
        <v>20160426</v>
      </c>
      <c r="C14" s="38" t="n">
        <v>195118</v>
      </c>
      <c r="D14" s="39" t="n">
        <v>1</v>
      </c>
      <c r="E14" s="40" t="n">
        <v>-97.78</v>
      </c>
      <c r="F14" s="40" t="n">
        <v>37.08</v>
      </c>
      <c r="G14" s="40" t="n">
        <v>517.9</v>
      </c>
      <c r="H14" s="40" t="n">
        <v>14.25</v>
      </c>
      <c r="I14" s="40" t="n">
        <v>0.12</v>
      </c>
      <c r="J14" s="40" t="n">
        <v>0.3</v>
      </c>
      <c r="K14" s="40" t="n">
        <v>0.3</v>
      </c>
      <c r="L14" s="39" t="n">
        <v>373</v>
      </c>
      <c r="M14" s="39" t="n">
        <v>1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 t="n">
        <f aca="false">SUM(AN14:AW14)</f>
        <v>0</v>
      </c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</row>
    <row r="15" customFormat="false" ht="12.75" hidden="false" customHeight="false" outlineLevel="0" collapsed="false">
      <c r="A15" s="38" t="n">
        <v>12278</v>
      </c>
      <c r="B15" s="39" t="n">
        <v>20160426</v>
      </c>
      <c r="C15" s="38" t="n">
        <v>195118</v>
      </c>
      <c r="D15" s="39" t="n">
        <v>2</v>
      </c>
      <c r="E15" s="40" t="n">
        <v>-98.23</v>
      </c>
      <c r="F15" s="40" t="n">
        <v>36.3</v>
      </c>
      <c r="G15" s="40" t="n">
        <v>448.41</v>
      </c>
      <c r="H15" s="40" t="n">
        <v>12.5</v>
      </c>
      <c r="I15" s="40" t="n">
        <v>0.25</v>
      </c>
      <c r="J15" s="40" t="n">
        <v>0.2</v>
      </c>
      <c r="K15" s="40" t="n">
        <v>0.25</v>
      </c>
      <c r="L15" s="39" t="n">
        <v>388</v>
      </c>
      <c r="M15" s="39" t="n">
        <v>1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 t="n">
        <f aca="false">SUM(AN15:AW15)</f>
        <v>0</v>
      </c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</row>
    <row r="16" customFormat="false" ht="12.75" hidden="false" customHeight="false" outlineLevel="0" collapsed="false">
      <c r="A16" s="38" t="n">
        <v>12278</v>
      </c>
      <c r="B16" s="39" t="n">
        <v>20160426</v>
      </c>
      <c r="C16" s="38" t="n">
        <v>195118</v>
      </c>
      <c r="D16" s="39" t="n">
        <v>3</v>
      </c>
      <c r="E16" s="40" t="n">
        <v>-97.73</v>
      </c>
      <c r="F16" s="40" t="n">
        <v>37.35</v>
      </c>
      <c r="G16" s="40" t="n">
        <v>294.87</v>
      </c>
      <c r="H16" s="40" t="n">
        <v>10.38</v>
      </c>
      <c r="I16" s="40" t="n">
        <v>0.25</v>
      </c>
      <c r="J16" s="40" t="n">
        <v>0.2</v>
      </c>
      <c r="K16" s="40" t="n">
        <v>0.25</v>
      </c>
      <c r="L16" s="39" t="n">
        <v>421</v>
      </c>
      <c r="M16" s="39" t="n">
        <v>1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 t="n">
        <f aca="false">SUM(AN16:AW16)</f>
        <v>0</v>
      </c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</row>
    <row r="17" customFormat="false" ht="12.75" hidden="false" customHeight="false" outlineLevel="0" collapsed="false">
      <c r="A17" s="38" t="n">
        <v>12718</v>
      </c>
      <c r="B17" s="39" t="n">
        <v>20160525</v>
      </c>
      <c r="C17" s="38" t="n">
        <v>21253</v>
      </c>
      <c r="D17" s="39" t="n">
        <v>1</v>
      </c>
      <c r="E17" s="40" t="n">
        <v>-97.15</v>
      </c>
      <c r="F17" s="40" t="n">
        <v>35.22</v>
      </c>
      <c r="G17" s="40" t="n">
        <v>984.78</v>
      </c>
      <c r="H17" s="40" t="n">
        <v>10</v>
      </c>
      <c r="I17" s="40" t="n">
        <v>0</v>
      </c>
      <c r="J17" s="40" t="n">
        <v>0.55</v>
      </c>
      <c r="K17" s="40" t="n">
        <v>0.6</v>
      </c>
      <c r="L17" s="39" t="n">
        <v>318</v>
      </c>
      <c r="M17" s="39" t="n">
        <v>1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 t="n">
        <f aca="false">SUM(AN17:AW17)</f>
        <v>0</v>
      </c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</row>
    <row r="18" customFormat="false" ht="12.75" hidden="false" customHeight="false" outlineLevel="0" collapsed="false">
      <c r="A18" s="38" t="n">
        <v>12718</v>
      </c>
      <c r="B18" s="39" t="n">
        <v>20160525</v>
      </c>
      <c r="C18" s="38" t="n">
        <v>21253</v>
      </c>
      <c r="D18" s="39" t="n">
        <v>2</v>
      </c>
      <c r="E18" s="40" t="n">
        <v>-97.5</v>
      </c>
      <c r="F18" s="40" t="n">
        <v>35.6</v>
      </c>
      <c r="G18" s="40" t="n">
        <v>276.47</v>
      </c>
      <c r="H18" s="40" t="n">
        <v>10.88</v>
      </c>
      <c r="I18" s="40" t="n">
        <v>0.12</v>
      </c>
      <c r="J18" s="40" t="n">
        <v>0.25</v>
      </c>
      <c r="K18" s="40" t="n">
        <v>0.15</v>
      </c>
      <c r="L18" s="39" t="n">
        <v>353</v>
      </c>
      <c r="M18" s="39" t="n">
        <v>1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 t="n">
        <f aca="false">SUM(AN18:AW18)</f>
        <v>0</v>
      </c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</row>
    <row r="19" customFormat="false" ht="12.75" hidden="false" customHeight="false" outlineLevel="0" collapsed="false">
      <c r="A19" s="38" t="n">
        <v>12795</v>
      </c>
      <c r="B19" s="39" t="n">
        <v>20160530</v>
      </c>
      <c r="C19" s="38" t="n">
        <v>5829</v>
      </c>
      <c r="D19" s="39" t="n">
        <v>1</v>
      </c>
      <c r="E19" s="40" t="n">
        <v>-98.53</v>
      </c>
      <c r="F19" s="40" t="n">
        <v>39.38</v>
      </c>
      <c r="G19" s="40" t="n">
        <v>453.99</v>
      </c>
      <c r="H19" s="40" t="n">
        <v>10</v>
      </c>
      <c r="I19" s="40" t="n">
        <v>0.25</v>
      </c>
      <c r="J19" s="40" t="n">
        <v>0.3</v>
      </c>
      <c r="K19" s="40" t="n">
        <v>0.2</v>
      </c>
      <c r="L19" s="39" t="n">
        <v>495</v>
      </c>
      <c r="M19" s="39" t="n">
        <v>1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 t="n">
        <f aca="false">SUM(AN19:AW19)</f>
        <v>0</v>
      </c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</row>
    <row r="20" customFormat="false" ht="12.75" hidden="false" customHeight="false" outlineLevel="0" collapsed="false">
      <c r="A20" s="38" t="n">
        <v>12795</v>
      </c>
      <c r="B20" s="39" t="n">
        <v>20160530</v>
      </c>
      <c r="C20" s="38" t="n">
        <v>5829</v>
      </c>
      <c r="D20" s="39" t="n">
        <v>2</v>
      </c>
      <c r="E20" s="40" t="n">
        <v>-97.73</v>
      </c>
      <c r="F20" s="40" t="n">
        <v>40.55</v>
      </c>
      <c r="G20" s="40" t="n">
        <v>892.51</v>
      </c>
      <c r="H20" s="40" t="n">
        <v>11.75</v>
      </c>
      <c r="I20" s="40" t="n">
        <v>0.25</v>
      </c>
      <c r="J20" s="40" t="n">
        <v>0.4</v>
      </c>
      <c r="K20" s="40" t="n">
        <v>0.45</v>
      </c>
      <c r="L20" s="39" t="n">
        <v>515</v>
      </c>
      <c r="M20" s="39" t="n">
        <v>1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 t="n">
        <f aca="false">SUM(AN20:AW20)</f>
        <v>0</v>
      </c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</row>
    <row r="21" customFormat="false" ht="12.75" hidden="false" customHeight="false" outlineLevel="0" collapsed="false">
      <c r="A21" s="38" t="n">
        <v>17211</v>
      </c>
      <c r="B21" s="39" t="n">
        <v>20170309</v>
      </c>
      <c r="C21" s="38" t="n">
        <v>224803</v>
      </c>
      <c r="D21" s="39" t="n">
        <v>2</v>
      </c>
      <c r="E21" s="40" t="n">
        <v>-92.45</v>
      </c>
      <c r="F21" s="40" t="n">
        <v>37.2</v>
      </c>
      <c r="G21" s="40" t="n">
        <v>221.59</v>
      </c>
      <c r="H21" s="40" t="n">
        <v>10</v>
      </c>
      <c r="I21" s="40" t="n">
        <v>0.12</v>
      </c>
      <c r="J21" s="40" t="n">
        <v>0.25</v>
      </c>
      <c r="K21" s="40" t="n">
        <v>0.15</v>
      </c>
      <c r="L21" s="39" t="n">
        <v>390</v>
      </c>
      <c r="M21" s="39" t="n">
        <v>1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 t="n">
        <f aca="false">SUM(AN21:AW21)</f>
        <v>0</v>
      </c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</row>
    <row r="22" customFormat="false" ht="12.75" hidden="false" customHeight="false" outlineLevel="0" collapsed="false">
      <c r="A22" s="38" t="n">
        <v>17211</v>
      </c>
      <c r="B22" s="39" t="n">
        <v>20170309</v>
      </c>
      <c r="C22" s="38" t="n">
        <v>224803</v>
      </c>
      <c r="D22" s="39" t="n">
        <v>3</v>
      </c>
      <c r="E22" s="40" t="n">
        <v>-94.2</v>
      </c>
      <c r="F22" s="40" t="n">
        <v>37.4</v>
      </c>
      <c r="G22" s="40" t="n">
        <v>859.46</v>
      </c>
      <c r="H22" s="40" t="n">
        <v>11.75</v>
      </c>
      <c r="I22" s="40" t="n">
        <v>0.12</v>
      </c>
      <c r="J22" s="40" t="n">
        <v>0.35</v>
      </c>
      <c r="K22" s="40" t="n">
        <v>0.35</v>
      </c>
      <c r="L22" s="39" t="n">
        <v>313</v>
      </c>
      <c r="M22" s="39" t="n">
        <v>1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 t="n">
        <f aca="false">SUM(AN22:AW22)</f>
        <v>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</row>
    <row r="23" customFormat="false" ht="12.75" hidden="false" customHeight="false" outlineLevel="0" collapsed="false">
      <c r="A23" s="38" t="n">
        <v>17211</v>
      </c>
      <c r="B23" s="39" t="n">
        <v>20170309</v>
      </c>
      <c r="C23" s="38" t="n">
        <v>224803</v>
      </c>
      <c r="D23" s="39" t="n">
        <v>4</v>
      </c>
      <c r="E23" s="40" t="n">
        <v>-92.97</v>
      </c>
      <c r="F23" s="40" t="n">
        <v>37.42</v>
      </c>
      <c r="G23" s="40" t="n">
        <v>908.27</v>
      </c>
      <c r="H23" s="40" t="n">
        <v>10.62</v>
      </c>
      <c r="I23" s="40" t="n">
        <v>0.12</v>
      </c>
      <c r="J23" s="40" t="n">
        <v>0.6</v>
      </c>
      <c r="K23" s="40" t="n">
        <v>0.3</v>
      </c>
      <c r="L23" s="39" t="n">
        <v>381</v>
      </c>
      <c r="M23" s="39" t="n">
        <v>1</v>
      </c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 t="n">
        <f aca="false">SUM(AN23:AW23)</f>
        <v>0</v>
      </c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</row>
    <row r="24" customFormat="false" ht="12.75" hidden="false" customHeight="false" outlineLevel="0" collapsed="false">
      <c r="A24" s="38" t="n">
        <v>17211</v>
      </c>
      <c r="B24" s="39" t="n">
        <v>20170309</v>
      </c>
      <c r="C24" s="38" t="n">
        <v>224803</v>
      </c>
      <c r="D24" s="39" t="n">
        <v>5</v>
      </c>
      <c r="E24" s="40" t="n">
        <v>-94.68</v>
      </c>
      <c r="F24" s="40" t="n">
        <v>37.15</v>
      </c>
      <c r="G24" s="40" t="n">
        <v>49.28</v>
      </c>
      <c r="H24" s="40" t="n">
        <v>10.5</v>
      </c>
      <c r="I24" s="40" t="n">
        <v>10.12</v>
      </c>
      <c r="J24" s="40" t="n">
        <v>0.1</v>
      </c>
      <c r="K24" s="40" t="n">
        <v>0.05</v>
      </c>
      <c r="L24" s="39" t="n">
        <v>266</v>
      </c>
      <c r="M24" s="39" t="n">
        <v>1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 t="n">
        <f aca="false">SUM(AN24:AW24)</f>
        <v>0</v>
      </c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</row>
    <row r="25" customFormat="false" ht="12.75" hidden="false" customHeight="false" outlineLevel="0" collapsed="false">
      <c r="A25" s="38" t="n">
        <v>18189</v>
      </c>
      <c r="B25" s="39" t="n">
        <v>20170511</v>
      </c>
      <c r="C25" s="38" t="n">
        <v>192311</v>
      </c>
      <c r="D25" s="39" t="n">
        <v>1</v>
      </c>
      <c r="E25" s="40" t="n">
        <v>-97.53</v>
      </c>
      <c r="F25" s="40" t="n">
        <v>36.95</v>
      </c>
      <c r="G25" s="40" t="n">
        <v>765.78</v>
      </c>
      <c r="H25" s="40" t="n">
        <v>10.75</v>
      </c>
      <c r="I25" s="40" t="n">
        <v>0.12</v>
      </c>
      <c r="J25" s="40" t="n">
        <v>0.3</v>
      </c>
      <c r="K25" s="40" t="n">
        <v>0.45</v>
      </c>
      <c r="L25" s="39" t="n">
        <v>338</v>
      </c>
      <c r="M25" s="39" t="n">
        <v>1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 t="n">
        <f aca="false">SUM(AN25:AW25)</f>
        <v>0</v>
      </c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</row>
    <row r="26" customFormat="false" ht="12.75" hidden="false" customHeight="false" outlineLevel="0" collapsed="false">
      <c r="A26" s="38" t="n">
        <v>18189</v>
      </c>
      <c r="B26" s="39" t="n">
        <v>20170511</v>
      </c>
      <c r="C26" s="38" t="n">
        <v>192311</v>
      </c>
      <c r="D26" s="39" t="n">
        <v>2</v>
      </c>
      <c r="E26" s="40" t="n">
        <v>-97.3</v>
      </c>
      <c r="F26" s="40" t="n">
        <v>36.45</v>
      </c>
      <c r="G26" s="40" t="n">
        <v>472.41</v>
      </c>
      <c r="H26" s="40" t="n">
        <v>10.25</v>
      </c>
      <c r="I26" s="40" t="n">
        <v>0.25</v>
      </c>
      <c r="J26" s="40" t="n">
        <v>0.25</v>
      </c>
      <c r="K26" s="40" t="n">
        <v>0.25</v>
      </c>
      <c r="L26" s="39" t="n">
        <v>288</v>
      </c>
      <c r="M26" s="39" t="n">
        <v>1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 t="n">
        <f aca="false">SUM(AN26:AW26)</f>
        <v>0</v>
      </c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</row>
    <row r="27" customFormat="false" ht="12.75" hidden="false" customHeight="false" outlineLevel="0" collapsed="false">
      <c r="A27" s="38" t="n">
        <v>18256</v>
      </c>
      <c r="B27" s="39" t="n">
        <v>20170516</v>
      </c>
      <c r="C27" s="38" t="n">
        <v>30636</v>
      </c>
      <c r="D27" s="39" t="n">
        <v>1</v>
      </c>
      <c r="E27" s="40" t="n">
        <v>-98.5</v>
      </c>
      <c r="F27" s="40" t="n">
        <v>41.85</v>
      </c>
      <c r="G27" s="40" t="n">
        <v>414.45</v>
      </c>
      <c r="H27" s="40" t="n">
        <v>12.38</v>
      </c>
      <c r="I27" s="40" t="n">
        <v>0.25</v>
      </c>
      <c r="J27" s="40" t="n">
        <v>0.25</v>
      </c>
      <c r="K27" s="40" t="n">
        <v>0.25</v>
      </c>
      <c r="L27" s="39" t="n">
        <v>654</v>
      </c>
      <c r="M27" s="39" t="n">
        <v>1</v>
      </c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 t="n">
        <f aca="false">SUM(AN27:AW27)</f>
        <v>0</v>
      </c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</row>
    <row r="28" customFormat="false" ht="12.75" hidden="false" customHeight="false" outlineLevel="0" collapsed="false">
      <c r="A28" s="38" t="n">
        <v>18271</v>
      </c>
      <c r="B28" s="39" t="n">
        <v>20170517</v>
      </c>
      <c r="C28" s="38" t="n">
        <v>21830</v>
      </c>
      <c r="D28" s="39" t="n">
        <v>1</v>
      </c>
      <c r="E28" s="40" t="n">
        <v>-90.07</v>
      </c>
      <c r="F28" s="40" t="n">
        <v>45</v>
      </c>
      <c r="G28" s="40" t="n">
        <v>393.43</v>
      </c>
      <c r="H28" s="40" t="n">
        <v>10.25</v>
      </c>
      <c r="I28" s="40" t="n">
        <v>0</v>
      </c>
      <c r="J28" s="40" t="n">
        <v>0.3</v>
      </c>
      <c r="K28" s="40" t="n">
        <v>0.25</v>
      </c>
      <c r="L28" s="39" t="n">
        <v>410</v>
      </c>
      <c r="M28" s="39" t="n">
        <v>1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 t="n">
        <f aca="false">SUM(AN28:AW28)</f>
        <v>0</v>
      </c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</row>
    <row r="29" customFormat="false" ht="12.8" hidden="false" customHeight="false" outlineLevel="0" collapsed="false">
      <c r="A29" s="38" t="n">
        <v>24060</v>
      </c>
      <c r="B29" s="38" t="n">
        <v>20180524</v>
      </c>
      <c r="C29" s="38" t="n">
        <v>55033</v>
      </c>
      <c r="D29" s="39" t="n">
        <v>1</v>
      </c>
      <c r="E29" s="40" t="n">
        <v>-101</v>
      </c>
      <c r="F29" s="40" t="n">
        <v>45.75</v>
      </c>
      <c r="G29" s="40" t="n">
        <v>905.91</v>
      </c>
      <c r="H29" s="40" t="n">
        <v>10.5</v>
      </c>
      <c r="I29" s="40" t="n">
        <v>0.38</v>
      </c>
      <c r="J29" s="40" t="n">
        <v>0.65</v>
      </c>
      <c r="K29" s="40" t="n">
        <v>0.25</v>
      </c>
      <c r="L29" s="39" t="n">
        <v>636</v>
      </c>
      <c r="M29" s="39" t="n">
        <v>1</v>
      </c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 t="n">
        <f aca="false">SUM(AN29:AW29)</f>
        <v>0</v>
      </c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customFormat="false" ht="12.8" hidden="false" customHeight="false" outlineLevel="0" collapsed="false">
      <c r="A30" s="38" t="n">
        <v>24075</v>
      </c>
      <c r="B30" s="38" t="n">
        <v>20180525</v>
      </c>
      <c r="C30" s="38" t="n">
        <v>45711</v>
      </c>
      <c r="D30" s="39" t="n">
        <v>2</v>
      </c>
      <c r="E30" s="40" t="n">
        <v>-99.7</v>
      </c>
      <c r="F30" s="40" t="n">
        <v>37.38</v>
      </c>
      <c r="G30" s="40" t="n">
        <v>908.87</v>
      </c>
      <c r="H30" s="40" t="n">
        <v>10.88</v>
      </c>
      <c r="I30" s="40" t="n">
        <v>0.5</v>
      </c>
      <c r="J30" s="40" t="n">
        <v>0.55</v>
      </c>
      <c r="K30" s="40" t="n">
        <v>0.3</v>
      </c>
      <c r="L30" s="39" t="n">
        <v>684</v>
      </c>
      <c r="M30" s="39" t="n">
        <v>1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 t="n">
        <f aca="false">SUM(AN30:AW30)</f>
        <v>0</v>
      </c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</row>
    <row r="31" customFormat="false" ht="12.8" hidden="false" customHeight="false" outlineLevel="0" collapsed="false">
      <c r="A31" s="38" t="n">
        <v>24075</v>
      </c>
      <c r="B31" s="38" t="n">
        <v>20180525</v>
      </c>
      <c r="C31" s="38" t="n">
        <v>45711</v>
      </c>
      <c r="D31" s="39" t="n">
        <v>1</v>
      </c>
      <c r="E31" s="40" t="n">
        <v>-99.2</v>
      </c>
      <c r="F31" s="40" t="n">
        <v>38.55</v>
      </c>
      <c r="G31" s="40" t="n">
        <v>604.36</v>
      </c>
      <c r="H31" s="40" t="n">
        <v>10.25</v>
      </c>
      <c r="I31" s="40" t="n">
        <v>0.5</v>
      </c>
      <c r="J31" s="40" t="n">
        <v>0.35</v>
      </c>
      <c r="K31" s="40" t="n">
        <v>0.35</v>
      </c>
      <c r="L31" s="39" t="n">
        <v>631</v>
      </c>
      <c r="M31" s="39" t="n">
        <v>1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 t="n">
        <f aca="false">SUM(AN31:AW31)</f>
        <v>0</v>
      </c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</row>
    <row r="33" customFormat="false" ht="12.8" hidden="false" customHeight="false" outlineLevel="0" collapsed="false">
      <c r="AW33" s="3" t="s">
        <v>86</v>
      </c>
      <c r="AX33" s="42" t="n">
        <f aca="false">AVERAGE(AX3:AX31)</f>
        <v>0</v>
      </c>
    </row>
    <row r="34" customFormat="false" ht="12.8" hidden="false" customHeight="false" outlineLevel="0" collapsed="false">
      <c r="AW34" s="3" t="s">
        <v>87</v>
      </c>
      <c r="AX34" s="42" t="n">
        <f aca="false">MAX(AX3:AX31)</f>
        <v>0</v>
      </c>
    </row>
    <row r="35" customFormat="false" ht="12.8" hidden="false" customHeight="false" outlineLevel="0" collapsed="false">
      <c r="AW35" s="3" t="s">
        <v>88</v>
      </c>
      <c r="AX35" s="42" t="n">
        <f aca="false">MIN(AX3:AX31)</f>
        <v>0</v>
      </c>
    </row>
  </sheetData>
  <mergeCells count="36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  <mergeCell ref="AY24:BK24"/>
    <mergeCell ref="AY25:BK25"/>
    <mergeCell ref="AY26:BK26"/>
    <mergeCell ref="AY27:BK27"/>
    <mergeCell ref="AY28:BK28"/>
    <mergeCell ref="AY29:BK29"/>
    <mergeCell ref="AY30:BK30"/>
    <mergeCell ref="AY31:BK3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21" activePane="bottomLeft" state="frozen"/>
      <selection pane="topLeft" activeCell="A1" activeCellId="0" sqref="A1"/>
      <selection pane="bottomLeft" activeCell="AJ39" activeCellId="0" sqref="AJ39"/>
    </sheetView>
  </sheetViews>
  <sheetFormatPr defaultRowHeight="12.75" outlineLevelRow="0" outlineLevelCol="0"/>
  <cols>
    <col collapsed="false" customWidth="true" hidden="false" outlineLevel="0" max="1" min="1" style="20" width="8.14"/>
    <col collapsed="false" customWidth="true" hidden="false" outlineLevel="0" max="2" min="2" style="0" width="9"/>
    <col collapsed="false" customWidth="true" hidden="false" outlineLevel="0" max="3" min="3" style="20" width="9.59"/>
    <col collapsed="false" customWidth="true" hidden="false" outlineLevel="0" max="4" min="4" style="0" width="4.57"/>
    <col collapsed="false" customWidth="true" hidden="false" outlineLevel="0" max="5" min="5" style="21" width="6.57"/>
    <col collapsed="false" customWidth="true" hidden="false" outlineLevel="0" max="6" min="6" style="21" width="7.15"/>
    <col collapsed="false" customWidth="true" hidden="false" outlineLevel="0" max="7" min="7" style="21" width="8.14"/>
    <col collapsed="false" customWidth="true" hidden="false" outlineLevel="0" max="9" min="8" style="21" width="5.14"/>
    <col collapsed="false" customWidth="true" hidden="false" outlineLevel="0" max="10" min="10" style="21" width="6.28"/>
    <col collapsed="false" customWidth="true" hidden="false" outlineLevel="0" max="11" min="11" style="21" width="5.86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"/>
    <col collapsed="false" customWidth="true" hidden="false" outlineLevel="0" max="15" min="15" style="0" width="8.4"/>
    <col collapsed="false" customWidth="true" hidden="false" outlineLevel="0" max="16" min="16" style="0" width="6.42"/>
    <col collapsed="false" customWidth="true" hidden="false" outlineLevel="0" max="17" min="17" style="0" width="10.99"/>
    <col collapsed="false" customWidth="true" hidden="false" outlineLevel="0" max="18" min="18" style="0" width="8.29"/>
    <col collapsed="false" customWidth="true" hidden="false" outlineLevel="0" max="19" min="19" style="0" width="6.15"/>
    <col collapsed="false" customWidth="true" hidden="false" outlineLevel="0" max="20" min="20" style="0" width="9.71"/>
    <col collapsed="false" customWidth="true" hidden="false" outlineLevel="0" max="21" min="21" style="0" width="9.29"/>
    <col collapsed="false" customWidth="true" hidden="false" outlineLevel="0" max="22" min="22" style="0" width="8.86"/>
    <col collapsed="false" customWidth="true" hidden="false" outlineLevel="0" max="23" min="23" style="0" width="6.88"/>
    <col collapsed="false" customWidth="true" hidden="false" outlineLevel="0" max="24" min="24" style="0" width="7.29"/>
    <col collapsed="false" customWidth="true" hidden="false" outlineLevel="0" max="25" min="25" style="0" width="7.87"/>
    <col collapsed="false" customWidth="true" hidden="false" outlineLevel="0" max="26" min="26" style="0" width="9"/>
    <col collapsed="false" customWidth="true" hidden="false" outlineLevel="0" max="27" min="27" style="0" width="8"/>
    <col collapsed="false" customWidth="true" hidden="false" outlineLevel="0" max="28" min="28" style="0" width="8.14"/>
    <col collapsed="false" customWidth="true" hidden="false" outlineLevel="0" max="29" min="29" style="0" width="9.59"/>
    <col collapsed="false" customWidth="true" hidden="false" outlineLevel="0" max="30" min="30" style="0" width="8.67"/>
    <col collapsed="false" customWidth="true" hidden="false" outlineLevel="0" max="31" min="31" style="0" width="8.29"/>
    <col collapsed="false" customWidth="true" hidden="false" outlineLevel="0" max="32" min="32" style="0" width="6.88"/>
    <col collapsed="false" customWidth="true" hidden="false" outlineLevel="0" max="33" min="33" style="0" width="7.57"/>
    <col collapsed="false" customWidth="true" hidden="false" outlineLevel="0" max="34" min="34" style="0" width="6.71"/>
    <col collapsed="false" customWidth="true" hidden="false" outlineLevel="0" max="35" min="35" style="0" width="9.85"/>
    <col collapsed="false" customWidth="true" hidden="false" outlineLevel="0" max="36" min="36" style="0" width="7"/>
    <col collapsed="false" customWidth="true" hidden="false" outlineLevel="0" max="37" min="37" style="0" width="12.42"/>
    <col collapsed="false" customWidth="true" hidden="false" outlineLevel="0" max="38" min="38" style="0" width="9.13"/>
    <col collapsed="false" customWidth="true" hidden="false" outlineLevel="0" max="39" min="39" style="0" width="8.71"/>
    <col collapsed="false" customWidth="true" hidden="false" outlineLevel="0" max="40" min="40" style="0" width="9.29"/>
    <col collapsed="false" customWidth="true" hidden="false" outlineLevel="0" max="41" min="41" style="0" width="10"/>
    <col collapsed="false" customWidth="true" hidden="false" outlineLevel="0" max="42" min="42" style="0" width="6.57"/>
    <col collapsed="false" customWidth="true" hidden="false" outlineLevel="0" max="43" min="43" style="0" width="9.71"/>
    <col collapsed="false" customWidth="true" hidden="false" outlineLevel="0" max="44" min="44" style="0" width="5.7"/>
    <col collapsed="false" customWidth="true" hidden="false" outlineLevel="0" max="1025" min="45" style="0" width="8.67"/>
  </cols>
  <sheetData>
    <row r="1" s="3" customFormat="true" ht="12.75" hidden="false" customHeight="false" outlineLevel="0" collapsed="false">
      <c r="A1" s="22" t="s">
        <v>93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 t="s">
        <v>31</v>
      </c>
      <c r="U1" s="23"/>
      <c r="V1" s="23"/>
      <c r="W1" s="23"/>
      <c r="X1" s="23"/>
      <c r="Y1" s="24" t="s">
        <v>32</v>
      </c>
      <c r="Z1" s="24"/>
      <c r="AA1" s="24"/>
      <c r="AB1" s="24"/>
      <c r="AC1" s="24"/>
      <c r="AD1" s="25" t="s">
        <v>33</v>
      </c>
      <c r="AE1" s="25"/>
      <c r="AF1" s="25"/>
      <c r="AG1" s="25"/>
      <c r="AH1" s="26" t="s">
        <v>34</v>
      </c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7" t="s">
        <v>35</v>
      </c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="37" customFormat="true" ht="63.75" hidden="false" customHeight="false" outlineLevel="0" collapsed="false">
      <c r="A2" s="28" t="s">
        <v>36</v>
      </c>
      <c r="B2" s="29" t="s">
        <v>37</v>
      </c>
      <c r="C2" s="28" t="s">
        <v>38</v>
      </c>
      <c r="D2" s="29" t="s">
        <v>39</v>
      </c>
      <c r="E2" s="30" t="s">
        <v>40</v>
      </c>
      <c r="F2" s="30" t="s">
        <v>41</v>
      </c>
      <c r="G2" s="30" t="s">
        <v>42</v>
      </c>
      <c r="H2" s="30" t="s">
        <v>43</v>
      </c>
      <c r="I2" s="30" t="s">
        <v>44</v>
      </c>
      <c r="J2" s="30" t="s">
        <v>45</v>
      </c>
      <c r="K2" s="30" t="s">
        <v>46</v>
      </c>
      <c r="L2" s="29" t="s">
        <v>47</v>
      </c>
      <c r="M2" s="29" t="s">
        <v>48</v>
      </c>
      <c r="N2" s="29" t="s">
        <v>49</v>
      </c>
      <c r="O2" s="29" t="s">
        <v>50</v>
      </c>
      <c r="P2" s="29" t="s">
        <v>51</v>
      </c>
      <c r="Q2" s="29" t="s">
        <v>52</v>
      </c>
      <c r="R2" s="29" t="s">
        <v>53</v>
      </c>
      <c r="S2" s="29" t="s">
        <v>54</v>
      </c>
      <c r="T2" s="31" t="s">
        <v>94</v>
      </c>
      <c r="U2" s="31" t="s">
        <v>95</v>
      </c>
      <c r="V2" s="31" t="s">
        <v>57</v>
      </c>
      <c r="W2" s="31" t="s">
        <v>58</v>
      </c>
      <c r="X2" s="31" t="s">
        <v>59</v>
      </c>
      <c r="Y2" s="32" t="s">
        <v>66</v>
      </c>
      <c r="Z2" s="32" t="s">
        <v>67</v>
      </c>
      <c r="AA2" s="32" t="s">
        <v>68</v>
      </c>
      <c r="AB2" s="32" t="s">
        <v>69</v>
      </c>
      <c r="AC2" s="32" t="s">
        <v>70</v>
      </c>
      <c r="AD2" s="33" t="s">
        <v>71</v>
      </c>
      <c r="AE2" s="33" t="s">
        <v>72</v>
      </c>
      <c r="AF2" s="33" t="s">
        <v>73</v>
      </c>
      <c r="AG2" s="33" t="s">
        <v>74</v>
      </c>
      <c r="AH2" s="34" t="s">
        <v>75</v>
      </c>
      <c r="AI2" s="34" t="s">
        <v>96</v>
      </c>
      <c r="AJ2" s="34" t="s">
        <v>97</v>
      </c>
      <c r="AK2" s="34" t="s">
        <v>98</v>
      </c>
      <c r="AL2" s="34" t="s">
        <v>79</v>
      </c>
      <c r="AM2" s="34" t="s">
        <v>80</v>
      </c>
      <c r="AN2" s="34" t="s">
        <v>81</v>
      </c>
      <c r="AO2" s="34" t="s">
        <v>82</v>
      </c>
      <c r="AP2" s="34" t="s">
        <v>83</v>
      </c>
      <c r="AQ2" s="34" t="s">
        <v>84</v>
      </c>
      <c r="AR2" s="35" t="s">
        <v>85</v>
      </c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customFormat="false" ht="12.75" hidden="false" customHeight="false" outlineLevel="0" collapsed="false">
      <c r="A3" s="38" t="n">
        <v>466</v>
      </c>
      <c r="B3" s="39" t="n">
        <v>20140329</v>
      </c>
      <c r="C3" s="38" t="n">
        <v>145105</v>
      </c>
      <c r="D3" s="39" t="n">
        <v>1</v>
      </c>
      <c r="E3" s="40" t="n">
        <v>-78.65</v>
      </c>
      <c r="F3" s="40" t="n">
        <v>28.48</v>
      </c>
      <c r="G3" s="40" t="n">
        <v>1521.6</v>
      </c>
      <c r="H3" s="40" t="n">
        <v>11.38</v>
      </c>
      <c r="I3" s="40" t="n">
        <v>0</v>
      </c>
      <c r="J3" s="40" t="n">
        <v>0.65</v>
      </c>
      <c r="K3" s="40" t="n">
        <v>0.5</v>
      </c>
      <c r="L3" s="39" t="n">
        <v>0</v>
      </c>
      <c r="M3" s="39" t="n">
        <v>0</v>
      </c>
      <c r="N3" s="39"/>
      <c r="O3" s="39" t="s">
        <v>99</v>
      </c>
      <c r="P3" s="39" t="s">
        <v>100</v>
      </c>
      <c r="Q3" s="39" t="s">
        <v>101</v>
      </c>
      <c r="R3" s="39"/>
      <c r="S3" s="39"/>
      <c r="T3" s="39" t="s">
        <v>102</v>
      </c>
      <c r="U3" s="39"/>
      <c r="V3" s="39" t="n">
        <v>65</v>
      </c>
      <c r="W3" s="39"/>
      <c r="X3" s="39"/>
      <c r="Y3" s="39"/>
      <c r="Z3" s="39"/>
      <c r="AA3" s="39"/>
      <c r="AB3" s="39"/>
      <c r="AC3" s="39"/>
      <c r="AD3" s="39" t="s">
        <v>102</v>
      </c>
      <c r="AE3" s="39" t="n">
        <v>300</v>
      </c>
      <c r="AF3" s="39" t="n">
        <v>151</v>
      </c>
      <c r="AG3" s="39"/>
      <c r="AH3" s="39" t="n">
        <v>-1</v>
      </c>
      <c r="AI3" s="39" t="n">
        <v>1</v>
      </c>
      <c r="AJ3" s="39" t="n">
        <v>0</v>
      </c>
      <c r="AK3" s="39" t="n">
        <v>-1</v>
      </c>
      <c r="AL3" s="39" t="n">
        <v>1</v>
      </c>
      <c r="AM3" s="39" t="n">
        <v>-0.5</v>
      </c>
      <c r="AN3" s="39" t="n">
        <v>0</v>
      </c>
      <c r="AO3" s="39" t="n">
        <v>1</v>
      </c>
      <c r="AP3" s="39" t="n">
        <v>-0.5</v>
      </c>
      <c r="AQ3" s="39" t="n">
        <v>1</v>
      </c>
      <c r="AR3" s="39" t="n">
        <f aca="false">SUM(AH3:AQ3)</f>
        <v>1</v>
      </c>
      <c r="AS3" s="44" t="s">
        <v>103</v>
      </c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customFormat="false" ht="12.75" hidden="false" customHeight="false" outlineLevel="0" collapsed="false">
      <c r="A4" s="38" t="n">
        <v>472</v>
      </c>
      <c r="B4" s="39" t="n">
        <v>20140330</v>
      </c>
      <c r="C4" s="38" t="n">
        <v>3540</v>
      </c>
      <c r="D4" s="39" t="n">
        <v>1</v>
      </c>
      <c r="E4" s="40" t="n">
        <v>-76.3</v>
      </c>
      <c r="F4" s="40" t="n">
        <v>28.65</v>
      </c>
      <c r="G4" s="40" t="n">
        <v>2712.62</v>
      </c>
      <c r="H4" s="40" t="n">
        <v>10.25</v>
      </c>
      <c r="I4" s="40" t="n">
        <v>0</v>
      </c>
      <c r="J4" s="40" t="n">
        <v>1.05</v>
      </c>
      <c r="K4" s="40" t="n">
        <v>0.65</v>
      </c>
      <c r="L4" s="39" t="n">
        <v>0</v>
      </c>
      <c r="M4" s="39" t="n">
        <v>0</v>
      </c>
      <c r="N4" s="39"/>
      <c r="O4" s="39" t="s">
        <v>104</v>
      </c>
      <c r="P4" s="39" t="s">
        <v>100</v>
      </c>
      <c r="Q4" s="39" t="s">
        <v>105</v>
      </c>
      <c r="R4" s="39"/>
      <c r="S4" s="39"/>
      <c r="T4" s="39" t="s">
        <v>102</v>
      </c>
      <c r="U4" s="39"/>
      <c r="V4" s="39" t="n">
        <v>91</v>
      </c>
      <c r="W4" s="39"/>
      <c r="X4" s="39"/>
      <c r="Y4" s="39"/>
      <c r="Z4" s="39"/>
      <c r="AA4" s="39"/>
      <c r="AB4" s="39"/>
      <c r="AC4" s="39"/>
      <c r="AD4" s="39" t="s">
        <v>102</v>
      </c>
      <c r="AE4" s="39" t="n">
        <v>206</v>
      </c>
      <c r="AF4" s="39" t="n">
        <v>104</v>
      </c>
      <c r="AG4" s="39"/>
      <c r="AH4" s="39" t="n">
        <v>-1</v>
      </c>
      <c r="AI4" s="39" t="n">
        <v>0</v>
      </c>
      <c r="AJ4" s="39" t="n">
        <v>1</v>
      </c>
      <c r="AK4" s="39" t="n">
        <v>-1</v>
      </c>
      <c r="AL4" s="39" t="n">
        <v>1</v>
      </c>
      <c r="AM4" s="39" t="n">
        <v>0</v>
      </c>
      <c r="AN4" s="39" t="n">
        <v>0</v>
      </c>
      <c r="AO4" s="39" t="n">
        <v>1</v>
      </c>
      <c r="AP4" s="39" t="n">
        <v>-0.5</v>
      </c>
      <c r="AQ4" s="39" t="n">
        <v>-0.5</v>
      </c>
      <c r="AR4" s="39" t="n">
        <f aca="false">SUM(AH4:AQ4)</f>
        <v>0</v>
      </c>
      <c r="AS4" s="44" t="s">
        <v>106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customFormat="false" ht="12.75" hidden="false" customHeight="false" outlineLevel="0" collapsed="false">
      <c r="A5" s="38" t="n">
        <v>943</v>
      </c>
      <c r="B5" s="45" t="n">
        <v>20140429</v>
      </c>
      <c r="C5" s="38" t="n">
        <v>64754</v>
      </c>
      <c r="D5" s="39" t="n">
        <v>1</v>
      </c>
      <c r="E5" s="40" t="n">
        <v>-88.85</v>
      </c>
      <c r="F5" s="40" t="n">
        <v>30.73</v>
      </c>
      <c r="G5" s="40" t="n">
        <v>8024.69</v>
      </c>
      <c r="H5" s="40" t="n">
        <v>13.75</v>
      </c>
      <c r="I5" s="40" t="n">
        <v>0</v>
      </c>
      <c r="J5" s="40" t="n">
        <v>1.95</v>
      </c>
      <c r="K5" s="40" t="n">
        <v>1.3</v>
      </c>
      <c r="L5" s="39" t="n">
        <v>24</v>
      </c>
      <c r="M5" s="39" t="n">
        <v>1</v>
      </c>
      <c r="N5" s="39" t="s">
        <v>102</v>
      </c>
      <c r="O5" s="39" t="s">
        <v>107</v>
      </c>
      <c r="P5" s="39" t="s">
        <v>108</v>
      </c>
      <c r="Q5" s="39" t="s">
        <v>109</v>
      </c>
      <c r="R5" s="39"/>
      <c r="S5" s="39"/>
      <c r="T5" s="39" t="s">
        <v>102</v>
      </c>
      <c r="U5" s="39"/>
      <c r="V5" s="39" t="n">
        <v>225</v>
      </c>
      <c r="W5" s="39"/>
      <c r="X5" s="39" t="s">
        <v>102</v>
      </c>
      <c r="Y5" s="39"/>
      <c r="Z5" s="39"/>
      <c r="AA5" s="39"/>
      <c r="AB5" s="39"/>
      <c r="AC5" s="39"/>
      <c r="AD5" s="39" t="s">
        <v>102</v>
      </c>
      <c r="AE5" s="39" t="n">
        <v>122</v>
      </c>
      <c r="AF5" s="39" t="n">
        <v>42</v>
      </c>
      <c r="AG5" s="39"/>
      <c r="AH5" s="39" t="n">
        <v>-1</v>
      </c>
      <c r="AI5" s="39" t="n">
        <v>1</v>
      </c>
      <c r="AJ5" s="39" t="n">
        <v>-1</v>
      </c>
      <c r="AK5" s="39" t="n">
        <v>1</v>
      </c>
      <c r="AL5" s="39" t="n">
        <v>1</v>
      </c>
      <c r="AM5" s="39" t="n">
        <v>0</v>
      </c>
      <c r="AN5" s="39" t="n">
        <v>0</v>
      </c>
      <c r="AO5" s="39" t="n">
        <v>-0.5</v>
      </c>
      <c r="AP5" s="39" t="n">
        <v>-0.5</v>
      </c>
      <c r="AQ5" s="39" t="n">
        <v>-1</v>
      </c>
      <c r="AR5" s="39" t="n">
        <f aca="false">SUM(AH5:AQ5)</f>
        <v>-1</v>
      </c>
      <c r="AS5" s="44" t="s">
        <v>110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customFormat="false" ht="12.75" hidden="false" customHeight="false" outlineLevel="0" collapsed="false">
      <c r="A6" s="38" t="n">
        <v>949</v>
      </c>
      <c r="B6" s="39" t="n">
        <v>20140429</v>
      </c>
      <c r="C6" s="38" t="n">
        <v>162609</v>
      </c>
      <c r="D6" s="39" t="n">
        <v>1</v>
      </c>
      <c r="E6" s="40" t="n">
        <v>-88.12</v>
      </c>
      <c r="F6" s="40" t="n">
        <v>29.7</v>
      </c>
      <c r="G6" s="40" t="n">
        <v>3383.11</v>
      </c>
      <c r="H6" s="40" t="n">
        <v>13.25</v>
      </c>
      <c r="I6" s="40" t="n">
        <v>0</v>
      </c>
      <c r="J6" s="40" t="n">
        <v>1.3</v>
      </c>
      <c r="K6" s="40" t="n">
        <v>0.65</v>
      </c>
      <c r="L6" s="39" t="n">
        <v>0</v>
      </c>
      <c r="M6" s="39" t="n">
        <v>0</v>
      </c>
      <c r="N6" s="39"/>
      <c r="O6" s="39" t="s">
        <v>111</v>
      </c>
      <c r="P6" s="39" t="s">
        <v>108</v>
      </c>
      <c r="Q6" s="39" t="s">
        <v>101</v>
      </c>
      <c r="R6" s="39"/>
      <c r="S6" s="39"/>
      <c r="T6" s="39" t="s">
        <v>102</v>
      </c>
      <c r="U6" s="39"/>
      <c r="V6" s="39" t="n">
        <v>130</v>
      </c>
      <c r="W6" s="39"/>
      <c r="X6" s="39" t="s">
        <v>102</v>
      </c>
      <c r="Y6" s="39"/>
      <c r="Z6" s="39"/>
      <c r="AA6" s="39"/>
      <c r="AB6" s="39"/>
      <c r="AC6" s="39"/>
      <c r="AD6" s="39"/>
      <c r="AE6" s="39" t="n">
        <v>36</v>
      </c>
      <c r="AF6" s="39" t="n">
        <v>16</v>
      </c>
      <c r="AG6" s="39" t="s">
        <v>102</v>
      </c>
      <c r="AH6" s="39" t="n">
        <v>-1</v>
      </c>
      <c r="AI6" s="39" t="n">
        <v>1</v>
      </c>
      <c r="AJ6" s="39" t="n">
        <v>-1</v>
      </c>
      <c r="AK6" s="39" t="n">
        <v>1</v>
      </c>
      <c r="AL6" s="39" t="n">
        <v>1</v>
      </c>
      <c r="AM6" s="39" t="n">
        <v>0.5</v>
      </c>
      <c r="AN6" s="39" t="n">
        <v>0</v>
      </c>
      <c r="AO6" s="39" t="n">
        <v>-1</v>
      </c>
      <c r="AP6" s="39" t="n">
        <v>-1</v>
      </c>
      <c r="AQ6" s="39" t="n">
        <v>-1</v>
      </c>
      <c r="AR6" s="39" t="n">
        <f aca="false">SUM(AH6:AQ6)</f>
        <v>-1.5</v>
      </c>
      <c r="AS6" s="44" t="s">
        <v>112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customFormat="false" ht="12.75" hidden="false" customHeight="false" outlineLevel="0" collapsed="false">
      <c r="A7" s="38" t="n">
        <v>1389</v>
      </c>
      <c r="B7" s="45" t="n">
        <v>20140527</v>
      </c>
      <c r="C7" s="38" t="n">
        <v>224836</v>
      </c>
      <c r="D7" s="39" t="n">
        <v>1</v>
      </c>
      <c r="E7" s="40" t="n">
        <v>-97.93</v>
      </c>
      <c r="F7" s="40" t="n">
        <v>28.12</v>
      </c>
      <c r="G7" s="40" t="n">
        <v>1771.96</v>
      </c>
      <c r="H7" s="40" t="n">
        <v>12.88</v>
      </c>
      <c r="I7" s="40" t="n">
        <v>0</v>
      </c>
      <c r="J7" s="40" t="n">
        <v>0.6</v>
      </c>
      <c r="K7" s="40" t="n">
        <v>0.4</v>
      </c>
      <c r="L7" s="39" t="n">
        <v>32</v>
      </c>
      <c r="M7" s="39" t="n">
        <v>1</v>
      </c>
      <c r="N7" s="39"/>
      <c r="O7" s="39" t="s">
        <v>113</v>
      </c>
      <c r="P7" s="39" t="s">
        <v>114</v>
      </c>
      <c r="Q7" s="39" t="s">
        <v>115</v>
      </c>
      <c r="R7" s="39"/>
      <c r="S7" s="39"/>
      <c r="T7" s="39"/>
      <c r="U7" s="39" t="s">
        <v>102</v>
      </c>
      <c r="V7" s="39" t="n">
        <v>72</v>
      </c>
      <c r="W7" s="39"/>
      <c r="X7" s="39"/>
      <c r="Y7" s="39"/>
      <c r="Z7" s="39"/>
      <c r="AA7" s="39"/>
      <c r="AB7" s="39"/>
      <c r="AC7" s="39"/>
      <c r="AD7" s="39"/>
      <c r="AE7" s="39" t="n">
        <v>63</v>
      </c>
      <c r="AF7" s="39" t="n">
        <v>47</v>
      </c>
      <c r="AG7" s="39" t="s">
        <v>102</v>
      </c>
      <c r="AH7" s="39" t="n">
        <v>-1</v>
      </c>
      <c r="AI7" s="39" t="n">
        <v>0</v>
      </c>
      <c r="AJ7" s="39" t="n">
        <v>-0.5</v>
      </c>
      <c r="AK7" s="39" t="n">
        <v>-1</v>
      </c>
      <c r="AL7" s="39" t="n">
        <v>1</v>
      </c>
      <c r="AM7" s="39" t="n">
        <v>-0.5</v>
      </c>
      <c r="AN7" s="39" t="n">
        <v>0</v>
      </c>
      <c r="AO7" s="39" t="n">
        <v>-1</v>
      </c>
      <c r="AP7" s="39" t="n">
        <v>-1</v>
      </c>
      <c r="AQ7" s="39" t="n">
        <v>-1</v>
      </c>
      <c r="AR7" s="39" t="n">
        <f aca="false">SUM(AH7:AQ7)</f>
        <v>-5</v>
      </c>
      <c r="AS7" s="44" t="s">
        <v>116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customFormat="false" ht="12.75" hidden="false" customHeight="false" outlineLevel="0" collapsed="false">
      <c r="A8" s="38" t="n">
        <v>1395</v>
      </c>
      <c r="B8" s="45" t="n">
        <v>20140528</v>
      </c>
      <c r="C8" s="38" t="n">
        <v>83542</v>
      </c>
      <c r="D8" s="39" t="n">
        <v>1</v>
      </c>
      <c r="E8" s="40" t="n">
        <v>-95.57</v>
      </c>
      <c r="F8" s="40" t="n">
        <v>29.95</v>
      </c>
      <c r="G8" s="40" t="n">
        <v>2356.9</v>
      </c>
      <c r="H8" s="40" t="n">
        <v>11.38</v>
      </c>
      <c r="I8" s="40" t="n">
        <v>0</v>
      </c>
      <c r="J8" s="40" t="n">
        <v>0.8</v>
      </c>
      <c r="K8" s="40" t="n">
        <v>0.75</v>
      </c>
      <c r="L8" s="39" t="n">
        <v>36</v>
      </c>
      <c r="M8" s="39" t="n">
        <v>1</v>
      </c>
      <c r="N8" s="39"/>
      <c r="O8" s="39" t="s">
        <v>117</v>
      </c>
      <c r="P8" s="39" t="s">
        <v>114</v>
      </c>
      <c r="Q8" s="39" t="s">
        <v>109</v>
      </c>
      <c r="R8" s="39"/>
      <c r="S8" s="39"/>
      <c r="T8" s="39" t="s">
        <v>102</v>
      </c>
      <c r="U8" s="39"/>
      <c r="V8" s="39" t="n">
        <v>84</v>
      </c>
      <c r="W8" s="39" t="s">
        <v>102</v>
      </c>
      <c r="X8" s="39"/>
      <c r="Y8" s="39"/>
      <c r="Z8" s="39"/>
      <c r="AA8" s="39"/>
      <c r="AB8" s="39"/>
      <c r="AC8" s="39"/>
      <c r="AD8" s="39" t="s">
        <v>102</v>
      </c>
      <c r="AE8" s="39" t="n">
        <v>105</v>
      </c>
      <c r="AF8" s="39" t="n">
        <v>49</v>
      </c>
      <c r="AG8" s="39"/>
      <c r="AH8" s="39" t="n">
        <v>1</v>
      </c>
      <c r="AI8" s="39" t="n">
        <v>1</v>
      </c>
      <c r="AJ8" s="39" t="n">
        <v>1</v>
      </c>
      <c r="AK8" s="39" t="n">
        <v>1</v>
      </c>
      <c r="AL8" s="39" t="n">
        <v>1</v>
      </c>
      <c r="AM8" s="39" t="n">
        <v>-0.5</v>
      </c>
      <c r="AN8" s="39" t="n">
        <v>0</v>
      </c>
      <c r="AO8" s="39" t="n">
        <v>-1</v>
      </c>
      <c r="AP8" s="39" t="n">
        <v>0</v>
      </c>
      <c r="AQ8" s="39" t="n">
        <v>-0.5</v>
      </c>
      <c r="AR8" s="39" t="n">
        <f aca="false">SUM(AH8:AQ8)</f>
        <v>3</v>
      </c>
      <c r="AS8" s="44" t="s">
        <v>118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customFormat="false" ht="12.75" hidden="false" customHeight="false" outlineLevel="0" collapsed="false">
      <c r="A9" s="38" t="n">
        <v>6391</v>
      </c>
      <c r="B9" s="39" t="n">
        <v>20150414</v>
      </c>
      <c r="C9" s="38" t="n">
        <v>104841</v>
      </c>
      <c r="D9" s="39" t="n">
        <v>1</v>
      </c>
      <c r="E9" s="40" t="n">
        <v>-95.25</v>
      </c>
      <c r="F9" s="40" t="n">
        <v>25.4</v>
      </c>
      <c r="G9" s="40" t="n">
        <v>2987.74</v>
      </c>
      <c r="H9" s="40" t="n">
        <v>11.75</v>
      </c>
      <c r="I9" s="40" t="n">
        <v>0</v>
      </c>
      <c r="J9" s="40" t="n">
        <v>0.75</v>
      </c>
      <c r="K9" s="40" t="n">
        <v>0.95</v>
      </c>
      <c r="L9" s="39" t="n">
        <v>0</v>
      </c>
      <c r="M9" s="39" t="n">
        <v>0</v>
      </c>
      <c r="N9" s="39"/>
      <c r="O9" s="39" t="s">
        <v>119</v>
      </c>
      <c r="P9" s="39" t="s">
        <v>114</v>
      </c>
      <c r="Q9" s="39" t="s">
        <v>109</v>
      </c>
      <c r="R9" s="39"/>
      <c r="S9" s="39"/>
      <c r="T9" s="39" t="s">
        <v>102</v>
      </c>
      <c r="U9" s="39"/>
      <c r="V9" s="39" t="n">
        <v>110</v>
      </c>
      <c r="W9" s="39"/>
      <c r="X9" s="39"/>
      <c r="Y9" s="39"/>
      <c r="Z9" s="39"/>
      <c r="AA9" s="39"/>
      <c r="AB9" s="39"/>
      <c r="AC9" s="39"/>
      <c r="AD9" s="39" t="s">
        <v>102</v>
      </c>
      <c r="AE9" s="39" t="n">
        <v>259</v>
      </c>
      <c r="AF9" s="39" t="n">
        <v>239</v>
      </c>
      <c r="AG9" s="39"/>
      <c r="AH9" s="39" t="n">
        <v>0.5</v>
      </c>
      <c r="AI9" s="39" t="n">
        <v>0</v>
      </c>
      <c r="AJ9" s="39" t="n">
        <v>0.5</v>
      </c>
      <c r="AK9" s="39" t="n">
        <v>0.5</v>
      </c>
      <c r="AL9" s="39" t="n">
        <v>0.5</v>
      </c>
      <c r="AM9" s="39" t="n">
        <v>-1</v>
      </c>
      <c r="AN9" s="39" t="n">
        <v>0</v>
      </c>
      <c r="AO9" s="39" t="n">
        <v>1</v>
      </c>
      <c r="AP9" s="39" t="n">
        <v>0.5</v>
      </c>
      <c r="AQ9" s="39" t="n">
        <v>0.5</v>
      </c>
      <c r="AR9" s="39" t="n">
        <f aca="false">SUM(AH9:AQ9)</f>
        <v>3</v>
      </c>
      <c r="AS9" s="44" t="s">
        <v>120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customFormat="false" ht="12.75" hidden="false" customHeight="false" outlineLevel="0" collapsed="false">
      <c r="A10" s="38" t="n">
        <v>6391</v>
      </c>
      <c r="B10" s="39" t="n">
        <v>20150414</v>
      </c>
      <c r="C10" s="38" t="n">
        <v>104841</v>
      </c>
      <c r="D10" s="39" t="n">
        <v>2</v>
      </c>
      <c r="E10" s="40" t="n">
        <v>-97.62</v>
      </c>
      <c r="F10" s="40" t="n">
        <v>28.08</v>
      </c>
      <c r="G10" s="40" t="n">
        <v>3763.75</v>
      </c>
      <c r="H10" s="40" t="n">
        <v>12.75</v>
      </c>
      <c r="I10" s="40" t="n">
        <v>0</v>
      </c>
      <c r="J10" s="40" t="n">
        <v>1.2</v>
      </c>
      <c r="K10" s="40" t="n">
        <v>0.6</v>
      </c>
      <c r="L10" s="39" t="n">
        <v>30</v>
      </c>
      <c r="M10" s="39" t="n">
        <v>1</v>
      </c>
      <c r="N10" s="39"/>
      <c r="O10" s="39" t="s">
        <v>121</v>
      </c>
      <c r="P10" s="39" t="s">
        <v>114</v>
      </c>
      <c r="Q10" s="39" t="s">
        <v>109</v>
      </c>
      <c r="R10" s="39"/>
      <c r="S10" s="39"/>
      <c r="T10" s="39" t="s">
        <v>102</v>
      </c>
      <c r="U10" s="39"/>
      <c r="V10" s="39" t="n">
        <v>104</v>
      </c>
      <c r="W10" s="39"/>
      <c r="X10" s="39"/>
      <c r="Y10" s="39"/>
      <c r="Z10" s="39"/>
      <c r="AA10" s="39"/>
      <c r="AB10" s="39"/>
      <c r="AC10" s="39"/>
      <c r="AD10" s="39" t="s">
        <v>102</v>
      </c>
      <c r="AE10" s="39" t="n">
        <v>128</v>
      </c>
      <c r="AF10" s="39" t="n">
        <v>124</v>
      </c>
      <c r="AG10" s="39"/>
      <c r="AH10" s="39" t="n">
        <v>-1</v>
      </c>
      <c r="AI10" s="39" t="n">
        <v>0</v>
      </c>
      <c r="AJ10" s="39" t="n">
        <v>1</v>
      </c>
      <c r="AK10" s="39" t="n">
        <v>-1</v>
      </c>
      <c r="AL10" s="39" t="n">
        <v>0.5</v>
      </c>
      <c r="AM10" s="39" t="n">
        <v>0</v>
      </c>
      <c r="AN10" s="39" t="n">
        <v>0</v>
      </c>
      <c r="AO10" s="39" t="n">
        <v>1</v>
      </c>
      <c r="AP10" s="39" t="n">
        <v>-0.5</v>
      </c>
      <c r="AQ10" s="39" t="n">
        <v>1</v>
      </c>
      <c r="AR10" s="39" t="n">
        <f aca="false">SUM(AH10:AQ10)</f>
        <v>1</v>
      </c>
      <c r="AS10" s="44" t="s">
        <v>122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customFormat="false" ht="12.75" hidden="false" customHeight="false" outlineLevel="0" collapsed="false">
      <c r="A11" s="38" t="n">
        <v>6431</v>
      </c>
      <c r="B11" s="45" t="n">
        <v>20150417</v>
      </c>
      <c r="C11" s="38" t="n">
        <v>4</v>
      </c>
      <c r="D11" s="39" t="n">
        <v>1</v>
      </c>
      <c r="E11" s="40" t="n">
        <v>-95.03</v>
      </c>
      <c r="F11" s="40" t="n">
        <v>32.15</v>
      </c>
      <c r="G11" s="40" t="n">
        <v>8976.6</v>
      </c>
      <c r="H11" s="40" t="n">
        <v>10.38</v>
      </c>
      <c r="I11" s="40" t="n">
        <v>0</v>
      </c>
      <c r="J11" s="40" t="n">
        <v>1.5</v>
      </c>
      <c r="K11" s="40" t="n">
        <v>2.15</v>
      </c>
      <c r="L11" s="39" t="n">
        <v>131</v>
      </c>
      <c r="M11" s="39" t="n">
        <v>1</v>
      </c>
      <c r="N11" s="39"/>
      <c r="O11" s="39" t="s">
        <v>123</v>
      </c>
      <c r="P11" s="39" t="s">
        <v>114</v>
      </c>
      <c r="Q11" s="39" t="s">
        <v>105</v>
      </c>
      <c r="R11" s="39"/>
      <c r="S11" s="39"/>
      <c r="T11" s="39" t="s">
        <v>102</v>
      </c>
      <c r="U11" s="39"/>
      <c r="V11" s="39" t="n">
        <v>229</v>
      </c>
      <c r="W11" s="39"/>
      <c r="X11" s="39"/>
      <c r="Y11" s="39"/>
      <c r="Z11" s="39"/>
      <c r="AA11" s="39"/>
      <c r="AB11" s="39"/>
      <c r="AC11" s="39"/>
      <c r="AD11" s="39" t="s">
        <v>102</v>
      </c>
      <c r="AE11" s="39" t="n">
        <v>255</v>
      </c>
      <c r="AF11" s="39" t="n">
        <v>196</v>
      </c>
      <c r="AG11" s="39"/>
      <c r="AH11" s="39" t="n">
        <v>-1</v>
      </c>
      <c r="AI11" s="39" t="n">
        <v>1</v>
      </c>
      <c r="AJ11" s="39" t="n">
        <v>1</v>
      </c>
      <c r="AK11" s="39" t="n">
        <v>1</v>
      </c>
      <c r="AL11" s="39" t="n">
        <v>0.5</v>
      </c>
      <c r="AM11" s="39" t="n">
        <v>0.5</v>
      </c>
      <c r="AN11" s="39" t="n">
        <v>0</v>
      </c>
      <c r="AO11" s="39" t="n">
        <v>1</v>
      </c>
      <c r="AP11" s="39" t="n">
        <v>-0.5</v>
      </c>
      <c r="AQ11" s="39" t="n">
        <v>1</v>
      </c>
      <c r="AR11" s="39" t="n">
        <f aca="false">SUM(AH11:AQ11)</f>
        <v>4.5</v>
      </c>
      <c r="AS11" s="44" t="s">
        <v>124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customFormat="false" ht="12.75" hidden="false" customHeight="false" outlineLevel="0" collapsed="false">
      <c r="A12" s="38" t="n">
        <v>6483</v>
      </c>
      <c r="B12" s="39" t="n">
        <v>20150420</v>
      </c>
      <c r="C12" s="38" t="n">
        <v>84420</v>
      </c>
      <c r="D12" s="39" t="n">
        <v>1</v>
      </c>
      <c r="E12" s="40" t="n">
        <v>-91.52</v>
      </c>
      <c r="F12" s="40" t="n">
        <v>27.52</v>
      </c>
      <c r="G12" s="40" t="n">
        <v>4988.98</v>
      </c>
      <c r="H12" s="40" t="n">
        <v>10</v>
      </c>
      <c r="I12" s="40" t="n">
        <v>0</v>
      </c>
      <c r="J12" s="40" t="n">
        <v>1.4</v>
      </c>
      <c r="K12" s="40" t="n">
        <v>1.5</v>
      </c>
      <c r="L12" s="39" t="n">
        <v>0</v>
      </c>
      <c r="M12" s="39" t="n">
        <v>0</v>
      </c>
      <c r="N12" s="39"/>
      <c r="O12" s="39" t="s">
        <v>125</v>
      </c>
      <c r="P12" s="39" t="s">
        <v>126</v>
      </c>
      <c r="Q12" s="39" t="s">
        <v>109</v>
      </c>
      <c r="R12" s="39"/>
      <c r="S12" s="39"/>
      <c r="T12" s="39" t="s">
        <v>102</v>
      </c>
      <c r="U12" s="39"/>
      <c r="V12" s="39" t="n">
        <v>173</v>
      </c>
      <c r="W12" s="39"/>
      <c r="X12" s="39"/>
      <c r="Y12" s="39"/>
      <c r="Z12" s="39"/>
      <c r="AA12" s="39"/>
      <c r="AB12" s="39"/>
      <c r="AC12" s="39"/>
      <c r="AD12" s="39" t="s">
        <v>102</v>
      </c>
      <c r="AE12" s="39" t="n">
        <v>176</v>
      </c>
      <c r="AF12" s="39" t="n">
        <v>36</v>
      </c>
      <c r="AG12" s="39"/>
      <c r="AH12" s="39" t="n">
        <v>-1</v>
      </c>
      <c r="AI12" s="39" t="n">
        <v>0.5</v>
      </c>
      <c r="AJ12" s="39" t="n">
        <v>1</v>
      </c>
      <c r="AK12" s="39" t="n">
        <v>0.5</v>
      </c>
      <c r="AL12" s="39" t="n">
        <v>0.5</v>
      </c>
      <c r="AM12" s="39" t="n">
        <v>-0.5</v>
      </c>
      <c r="AN12" s="39" t="n">
        <v>0</v>
      </c>
      <c r="AO12" s="39" t="n">
        <v>-0.5</v>
      </c>
      <c r="AP12" s="39" t="n">
        <v>-1</v>
      </c>
      <c r="AQ12" s="39" t="n">
        <v>0.5</v>
      </c>
      <c r="AR12" s="39" t="n">
        <f aca="false">SUM(AH12:AQ12)</f>
        <v>0</v>
      </c>
      <c r="AS12" s="44" t="s">
        <v>127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customFormat="false" ht="12.75" hidden="false" customHeight="false" outlineLevel="0" collapsed="false">
      <c r="A13" s="38" t="n">
        <v>6523</v>
      </c>
      <c r="B13" s="45" t="n">
        <v>20150422</v>
      </c>
      <c r="C13" s="38" t="n">
        <v>215529</v>
      </c>
      <c r="D13" s="39" t="n">
        <v>1</v>
      </c>
      <c r="E13" s="40" t="n">
        <v>-91.72</v>
      </c>
      <c r="F13" s="40" t="n">
        <v>26.83</v>
      </c>
      <c r="G13" s="40" t="n">
        <v>1958.5</v>
      </c>
      <c r="H13" s="40" t="n">
        <v>14</v>
      </c>
      <c r="I13" s="40" t="n">
        <v>0</v>
      </c>
      <c r="J13" s="40" t="n">
        <v>0.8</v>
      </c>
      <c r="K13" s="40" t="n">
        <v>0.6</v>
      </c>
      <c r="L13" s="39" t="n">
        <v>0</v>
      </c>
      <c r="M13" s="39" t="n">
        <v>0</v>
      </c>
      <c r="N13" s="39"/>
      <c r="O13" s="39" t="s">
        <v>128</v>
      </c>
      <c r="P13" s="39" t="s">
        <v>126</v>
      </c>
      <c r="Q13" s="39" t="s">
        <v>115</v>
      </c>
      <c r="R13" s="39"/>
      <c r="S13" s="39"/>
      <c r="T13" s="39"/>
      <c r="U13" s="39" t="s">
        <v>102</v>
      </c>
      <c r="V13" s="39" t="n">
        <v>95</v>
      </c>
      <c r="W13" s="39"/>
      <c r="X13" s="39"/>
      <c r="Y13" s="39"/>
      <c r="Z13" s="39"/>
      <c r="AA13" s="39"/>
      <c r="AB13" s="39"/>
      <c r="AC13" s="39"/>
      <c r="AD13" s="39" t="s">
        <v>102</v>
      </c>
      <c r="AE13" s="39" t="n">
        <v>129</v>
      </c>
      <c r="AF13" s="39" t="n">
        <v>59</v>
      </c>
      <c r="AG13" s="39"/>
      <c r="AH13" s="39" t="n">
        <v>-1</v>
      </c>
      <c r="AI13" s="39" t="n">
        <v>0.5</v>
      </c>
      <c r="AJ13" s="39" t="n">
        <v>0</v>
      </c>
      <c r="AK13" s="39" t="n">
        <v>-1</v>
      </c>
      <c r="AL13" s="39" t="n">
        <v>-0.5</v>
      </c>
      <c r="AM13" s="39" t="n">
        <v>-1</v>
      </c>
      <c r="AN13" s="39" t="n">
        <v>0</v>
      </c>
      <c r="AO13" s="39" t="n">
        <v>-1</v>
      </c>
      <c r="AP13" s="39" t="n">
        <v>-1</v>
      </c>
      <c r="AQ13" s="39" t="n">
        <v>-1</v>
      </c>
      <c r="AR13" s="39" t="n">
        <f aca="false">SUM(AH13:AQ13)</f>
        <v>-6</v>
      </c>
      <c r="AS13" s="44" t="s">
        <v>129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customFormat="false" ht="12.75" hidden="false" customHeight="false" outlineLevel="0" collapsed="false">
      <c r="A14" s="38" t="n">
        <v>6600</v>
      </c>
      <c r="B14" s="39" t="n">
        <v>20150427</v>
      </c>
      <c r="C14" s="38" t="n">
        <v>203931</v>
      </c>
      <c r="D14" s="39" t="n">
        <v>1</v>
      </c>
      <c r="E14" s="40" t="n">
        <v>-94.5</v>
      </c>
      <c r="F14" s="40" t="n">
        <v>28.67</v>
      </c>
      <c r="G14" s="40" t="n">
        <v>3281.49</v>
      </c>
      <c r="H14" s="40" t="n">
        <v>12.75</v>
      </c>
      <c r="I14" s="40" t="n">
        <v>0</v>
      </c>
      <c r="J14" s="40" t="n">
        <v>0.75</v>
      </c>
      <c r="K14" s="40" t="n">
        <v>0.8</v>
      </c>
      <c r="L14" s="39" t="n">
        <v>0</v>
      </c>
      <c r="M14" s="39" t="n">
        <v>0</v>
      </c>
      <c r="N14" s="39"/>
      <c r="O14" s="39" t="s">
        <v>130</v>
      </c>
      <c r="P14" s="39" t="s">
        <v>114</v>
      </c>
      <c r="Q14" s="39" t="s">
        <v>115</v>
      </c>
      <c r="R14" s="39"/>
      <c r="S14" s="39"/>
      <c r="T14" s="39"/>
      <c r="U14" s="39" t="s">
        <v>102</v>
      </c>
      <c r="V14" s="39" t="n">
        <v>108</v>
      </c>
      <c r="W14" s="39"/>
      <c r="X14" s="39"/>
      <c r="Y14" s="39"/>
      <c r="Z14" s="39"/>
      <c r="AA14" s="39"/>
      <c r="AB14" s="39"/>
      <c r="AC14" s="39"/>
      <c r="AD14" s="39"/>
      <c r="AE14" s="39" t="n">
        <v>61</v>
      </c>
      <c r="AF14" s="39" t="n">
        <v>28</v>
      </c>
      <c r="AG14" s="39" t="s">
        <v>102</v>
      </c>
      <c r="AH14" s="39" t="n">
        <v>-1</v>
      </c>
      <c r="AI14" s="39" t="n">
        <v>-0.5</v>
      </c>
      <c r="AJ14" s="39" t="n">
        <v>-0.5</v>
      </c>
      <c r="AK14" s="39" t="n">
        <v>-1</v>
      </c>
      <c r="AL14" s="39" t="n">
        <v>1</v>
      </c>
      <c r="AM14" s="39" t="n">
        <v>0.5</v>
      </c>
      <c r="AN14" s="39" t="n">
        <v>0</v>
      </c>
      <c r="AO14" s="39" t="n">
        <v>-1</v>
      </c>
      <c r="AP14" s="39" t="n">
        <v>-1</v>
      </c>
      <c r="AQ14" s="39" t="n">
        <v>-1</v>
      </c>
      <c r="AR14" s="39" t="n">
        <f aca="false">SUM(AH14:AQ14)</f>
        <v>-4.5</v>
      </c>
      <c r="AS14" s="44" t="s">
        <v>131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customFormat="false" ht="12.75" hidden="false" customHeight="false" outlineLevel="0" collapsed="false">
      <c r="A15" s="38" t="n">
        <v>6600</v>
      </c>
      <c r="B15" s="45" t="n">
        <v>20150427</v>
      </c>
      <c r="C15" s="38" t="n">
        <v>203931</v>
      </c>
      <c r="D15" s="39" t="n">
        <v>2</v>
      </c>
      <c r="E15" s="40" t="n">
        <v>-92.85</v>
      </c>
      <c r="F15" s="40" t="n">
        <v>30.55</v>
      </c>
      <c r="G15" s="40" t="n">
        <v>1197.9</v>
      </c>
      <c r="H15" s="40" t="n">
        <v>10.25</v>
      </c>
      <c r="I15" s="40" t="n">
        <v>0</v>
      </c>
      <c r="J15" s="40" t="n">
        <v>0.35</v>
      </c>
      <c r="K15" s="40" t="n">
        <v>0.55</v>
      </c>
      <c r="L15" s="39" t="n">
        <v>15</v>
      </c>
      <c r="M15" s="39" t="n">
        <v>1</v>
      </c>
      <c r="N15" s="39"/>
      <c r="O15" s="39" t="s">
        <v>132</v>
      </c>
      <c r="P15" s="39" t="s">
        <v>126</v>
      </c>
      <c r="Q15" s="39" t="s">
        <v>115</v>
      </c>
      <c r="R15" s="39"/>
      <c r="S15" s="39"/>
      <c r="T15" s="39"/>
      <c r="U15" s="39" t="s">
        <v>102</v>
      </c>
      <c r="V15" s="39" t="n">
        <v>63</v>
      </c>
      <c r="W15" s="39"/>
      <c r="X15" s="39"/>
      <c r="Y15" s="39"/>
      <c r="Z15" s="39"/>
      <c r="AA15" s="39"/>
      <c r="AB15" s="39"/>
      <c r="AC15" s="39"/>
      <c r="AD15" s="39"/>
      <c r="AE15" s="39" t="n">
        <v>90</v>
      </c>
      <c r="AF15" s="39" t="n">
        <v>49</v>
      </c>
      <c r="AG15" s="39" t="s">
        <v>102</v>
      </c>
      <c r="AH15" s="39" t="n">
        <v>-1</v>
      </c>
      <c r="AI15" s="39" t="n">
        <v>0.5</v>
      </c>
      <c r="AJ15" s="39" t="n">
        <v>-0.5</v>
      </c>
      <c r="AK15" s="39" t="n">
        <v>-1</v>
      </c>
      <c r="AL15" s="39" t="n">
        <v>-0.5</v>
      </c>
      <c r="AM15" s="39" t="n">
        <v>-1</v>
      </c>
      <c r="AN15" s="39" t="n">
        <v>0</v>
      </c>
      <c r="AO15" s="39" t="n">
        <v>-1</v>
      </c>
      <c r="AP15" s="39" t="n">
        <v>-1</v>
      </c>
      <c r="AQ15" s="39" t="n">
        <v>-1</v>
      </c>
      <c r="AR15" s="39" t="n">
        <f aca="false">SUM(AH15:AQ15)</f>
        <v>-6.5</v>
      </c>
      <c r="AS15" s="44" t="s">
        <v>133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customFormat="false" ht="12.75" hidden="false" customHeight="false" outlineLevel="0" collapsed="false">
      <c r="A16" s="38" t="n">
        <v>6760</v>
      </c>
      <c r="B16" s="45" t="n">
        <v>20150508</v>
      </c>
      <c r="C16" s="38" t="n">
        <v>35011</v>
      </c>
      <c r="D16" s="39" t="n">
        <v>1</v>
      </c>
      <c r="E16" s="40" t="n">
        <v>-99.1</v>
      </c>
      <c r="F16" s="40" t="n">
        <v>31.97</v>
      </c>
      <c r="G16" s="40" t="n">
        <v>1232.39</v>
      </c>
      <c r="H16" s="40" t="n">
        <v>10.88</v>
      </c>
      <c r="I16" s="40" t="n">
        <v>0.38</v>
      </c>
      <c r="J16" s="40" t="n">
        <v>0.75</v>
      </c>
      <c r="K16" s="40" t="n">
        <v>0.3</v>
      </c>
      <c r="L16" s="39" t="n">
        <v>454</v>
      </c>
      <c r="M16" s="39" t="n">
        <v>1</v>
      </c>
      <c r="N16" s="39"/>
      <c r="O16" s="39" t="s">
        <v>134</v>
      </c>
      <c r="P16" s="39" t="s">
        <v>114</v>
      </c>
      <c r="Q16" s="39" t="s">
        <v>105</v>
      </c>
      <c r="R16" s="39"/>
      <c r="S16" s="39"/>
      <c r="T16" s="39"/>
      <c r="U16" s="39" t="s">
        <v>102</v>
      </c>
      <c r="V16" s="39" t="n">
        <v>122</v>
      </c>
      <c r="W16" s="39"/>
      <c r="X16" s="39"/>
      <c r="Y16" s="39"/>
      <c r="Z16" s="39"/>
      <c r="AA16" s="39"/>
      <c r="AB16" s="39"/>
      <c r="AC16" s="39"/>
      <c r="AD16" s="39"/>
      <c r="AE16" s="39" t="n">
        <v>73</v>
      </c>
      <c r="AF16" s="39" t="n">
        <v>27</v>
      </c>
      <c r="AG16" s="39" t="s">
        <v>102</v>
      </c>
      <c r="AH16" s="39" t="n">
        <v>0.5</v>
      </c>
      <c r="AI16" s="39" t="n">
        <v>0.5</v>
      </c>
      <c r="AJ16" s="39" t="n">
        <v>0.5</v>
      </c>
      <c r="AK16" s="39" t="n">
        <v>-1</v>
      </c>
      <c r="AL16" s="39" t="n">
        <v>0.5</v>
      </c>
      <c r="AM16" s="39" t="n">
        <v>-0.5</v>
      </c>
      <c r="AN16" s="39" t="n">
        <v>0</v>
      </c>
      <c r="AO16" s="39" t="n">
        <v>-1</v>
      </c>
      <c r="AP16" s="39" t="n">
        <v>-1</v>
      </c>
      <c r="AQ16" s="39" t="n">
        <v>-1</v>
      </c>
      <c r="AR16" s="39" t="n">
        <f aca="false">SUM(AH16:AQ16)</f>
        <v>-2.5</v>
      </c>
      <c r="AS16" s="44" t="s">
        <v>135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customFormat="false" ht="12.75" hidden="false" customHeight="false" outlineLevel="0" collapsed="false">
      <c r="A17" s="38" t="n">
        <v>6806</v>
      </c>
      <c r="B17" s="39" t="n">
        <v>20150511</v>
      </c>
      <c r="C17" s="38" t="n">
        <v>25046</v>
      </c>
      <c r="D17" s="39" t="n">
        <v>1</v>
      </c>
      <c r="E17" s="40" t="n">
        <v>-96.5</v>
      </c>
      <c r="F17" s="40" t="n">
        <v>32.12</v>
      </c>
      <c r="G17" s="40" t="n">
        <v>8769.64</v>
      </c>
      <c r="H17" s="40" t="n">
        <v>14</v>
      </c>
      <c r="I17" s="40" t="n">
        <v>0</v>
      </c>
      <c r="J17" s="40" t="n">
        <v>1.65</v>
      </c>
      <c r="K17" s="40" t="n">
        <v>1.3</v>
      </c>
      <c r="L17" s="39" t="n">
        <v>123</v>
      </c>
      <c r="M17" s="39" t="n">
        <v>1</v>
      </c>
      <c r="N17" s="39"/>
      <c r="O17" s="39" t="s">
        <v>136</v>
      </c>
      <c r="P17" s="39" t="s">
        <v>114</v>
      </c>
      <c r="Q17" s="39" t="s">
        <v>105</v>
      </c>
      <c r="R17" s="39"/>
      <c r="S17" s="39"/>
      <c r="T17" s="39" t="s">
        <v>102</v>
      </c>
      <c r="U17" s="39"/>
      <c r="V17" s="39" t="n">
        <v>191</v>
      </c>
      <c r="W17" s="39" t="s">
        <v>102</v>
      </c>
      <c r="X17" s="39"/>
      <c r="Y17" s="39"/>
      <c r="Z17" s="39"/>
      <c r="AA17" s="39"/>
      <c r="AB17" s="39"/>
      <c r="AC17" s="39"/>
      <c r="AD17" s="39" t="s">
        <v>102</v>
      </c>
      <c r="AE17" s="39" t="n">
        <v>125</v>
      </c>
      <c r="AF17" s="39" t="n">
        <v>109</v>
      </c>
      <c r="AG17" s="39"/>
      <c r="AH17" s="39" t="n">
        <v>1</v>
      </c>
      <c r="AI17" s="39" t="n">
        <v>1</v>
      </c>
      <c r="AJ17" s="39" t="n">
        <v>1</v>
      </c>
      <c r="AK17" s="39" t="n">
        <v>1</v>
      </c>
      <c r="AL17" s="39" t="n">
        <v>1</v>
      </c>
      <c r="AM17" s="39" t="n">
        <v>0.5</v>
      </c>
      <c r="AN17" s="39" t="n">
        <v>0</v>
      </c>
      <c r="AO17" s="39" t="n">
        <v>1</v>
      </c>
      <c r="AP17" s="39" t="n">
        <v>0.5</v>
      </c>
      <c r="AQ17" s="39" t="n">
        <v>1</v>
      </c>
      <c r="AR17" s="39" t="n">
        <f aca="false">SUM(AH17:AQ17)</f>
        <v>8</v>
      </c>
      <c r="AS17" s="44" t="s">
        <v>137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customFormat="false" ht="12.75" hidden="false" customHeight="false" outlineLevel="0" collapsed="false">
      <c r="A18" s="38" t="n">
        <v>7006</v>
      </c>
      <c r="B18" s="39" t="n">
        <v>20150523</v>
      </c>
      <c r="C18" s="38" t="n">
        <v>232046</v>
      </c>
      <c r="D18" s="39" t="n">
        <v>1</v>
      </c>
      <c r="E18" s="40" t="n">
        <v>-99.65</v>
      </c>
      <c r="F18" s="40" t="n">
        <v>29.52</v>
      </c>
      <c r="G18" s="40" t="n">
        <v>8660.75</v>
      </c>
      <c r="H18" s="40" t="n">
        <v>12.88</v>
      </c>
      <c r="I18" s="40" t="n">
        <v>0</v>
      </c>
      <c r="J18" s="40" t="n">
        <v>1.25</v>
      </c>
      <c r="K18" s="40" t="n">
        <v>1.5</v>
      </c>
      <c r="L18" s="39" t="n">
        <v>495</v>
      </c>
      <c r="M18" s="39" t="n">
        <v>1</v>
      </c>
      <c r="N18" s="39"/>
      <c r="O18" s="39" t="s">
        <v>138</v>
      </c>
      <c r="P18" s="39" t="s">
        <v>114</v>
      </c>
      <c r="Q18" s="39" t="s">
        <v>105</v>
      </c>
      <c r="R18" s="39"/>
      <c r="S18" s="39"/>
      <c r="T18" s="39" t="s">
        <v>102</v>
      </c>
      <c r="U18" s="39"/>
      <c r="V18" s="39" t="n">
        <v>172</v>
      </c>
      <c r="W18" s="39" t="s">
        <v>102</v>
      </c>
      <c r="X18" s="39"/>
      <c r="Y18" s="39"/>
      <c r="Z18" s="39"/>
      <c r="AA18" s="39"/>
      <c r="AB18" s="39"/>
      <c r="AC18" s="39"/>
      <c r="AD18" s="39" t="s">
        <v>102</v>
      </c>
      <c r="AE18" s="39" t="n">
        <v>208</v>
      </c>
      <c r="AF18" s="39" t="n">
        <v>96</v>
      </c>
      <c r="AG18" s="39"/>
      <c r="AH18" s="39" t="n">
        <v>1</v>
      </c>
      <c r="AI18" s="39" t="n">
        <v>0.5</v>
      </c>
      <c r="AJ18" s="39" t="n">
        <v>-0.5</v>
      </c>
      <c r="AK18" s="39" t="n">
        <v>1</v>
      </c>
      <c r="AL18" s="39" t="n">
        <v>1</v>
      </c>
      <c r="AM18" s="39" t="n">
        <v>-0.5</v>
      </c>
      <c r="AN18" s="39" t="n">
        <v>0</v>
      </c>
      <c r="AO18" s="39" t="n">
        <v>1</v>
      </c>
      <c r="AP18" s="39" t="n">
        <v>1</v>
      </c>
      <c r="AQ18" s="39" t="n">
        <v>1</v>
      </c>
      <c r="AR18" s="39" t="n">
        <f aca="false">SUM(AH18:AQ18)</f>
        <v>5.5</v>
      </c>
      <c r="AS18" s="44" t="s">
        <v>139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customFormat="false" ht="12.75" hidden="false" customHeight="false" outlineLevel="0" collapsed="false">
      <c r="A19" s="38" t="n">
        <v>11519</v>
      </c>
      <c r="B19" s="45" t="n">
        <v>20160309</v>
      </c>
      <c r="C19" s="38" t="n">
        <v>2533</v>
      </c>
      <c r="D19" s="39" t="n">
        <v>1</v>
      </c>
      <c r="E19" s="40" t="n">
        <v>-99.35</v>
      </c>
      <c r="F19" s="40" t="n">
        <v>26.1</v>
      </c>
      <c r="G19" s="40" t="n">
        <v>2581.56</v>
      </c>
      <c r="H19" s="40" t="n">
        <v>14.62</v>
      </c>
      <c r="I19" s="40" t="n">
        <v>0</v>
      </c>
      <c r="J19" s="40" t="n">
        <v>0.55</v>
      </c>
      <c r="K19" s="40" t="n">
        <v>0.85</v>
      </c>
      <c r="L19" s="39" t="n">
        <v>127</v>
      </c>
      <c r="M19" s="39" t="n">
        <v>1</v>
      </c>
      <c r="N19" s="39"/>
      <c r="O19" s="39" t="s">
        <v>140</v>
      </c>
      <c r="P19" s="39" t="s">
        <v>114</v>
      </c>
      <c r="Q19" s="39" t="s">
        <v>105</v>
      </c>
      <c r="R19" s="39"/>
      <c r="S19" s="39"/>
      <c r="T19" s="39"/>
      <c r="U19" s="39" t="s">
        <v>102</v>
      </c>
      <c r="V19" s="39" t="n">
        <v>106</v>
      </c>
      <c r="W19" s="39"/>
      <c r="X19" s="39"/>
      <c r="Y19" s="39"/>
      <c r="Z19" s="39"/>
      <c r="AA19" s="39"/>
      <c r="AB19" s="39"/>
      <c r="AC19" s="39"/>
      <c r="AD19" s="39" t="s">
        <v>102</v>
      </c>
      <c r="AE19" s="39" t="n">
        <v>122</v>
      </c>
      <c r="AF19" s="39" t="n">
        <v>51</v>
      </c>
      <c r="AG19" s="39"/>
      <c r="AH19" s="39" t="n">
        <v>0.5</v>
      </c>
      <c r="AI19" s="39" t="n">
        <v>0.5</v>
      </c>
      <c r="AJ19" s="39" t="n">
        <v>1</v>
      </c>
      <c r="AK19" s="39" t="n">
        <v>-1</v>
      </c>
      <c r="AL19" s="39" t="n">
        <v>1</v>
      </c>
      <c r="AM19" s="39" t="n">
        <v>-0.5</v>
      </c>
      <c r="AN19" s="39" t="n">
        <v>0</v>
      </c>
      <c r="AO19" s="39" t="n">
        <v>-1</v>
      </c>
      <c r="AP19" s="39" t="n">
        <v>-1</v>
      </c>
      <c r="AQ19" s="39" t="n">
        <v>-1</v>
      </c>
      <c r="AR19" s="39" t="n">
        <f aca="false">SUM(AH19:AQ19)</f>
        <v>-1.5</v>
      </c>
      <c r="AS19" s="44" t="s">
        <v>141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customFormat="false" ht="12.75" hidden="false" customHeight="false" outlineLevel="0" collapsed="false">
      <c r="A20" s="38" t="n">
        <v>11663</v>
      </c>
      <c r="B20" s="39" t="n">
        <v>20160318</v>
      </c>
      <c r="C20" s="38" t="n">
        <v>70318</v>
      </c>
      <c r="D20" s="39" t="n">
        <v>1</v>
      </c>
      <c r="E20" s="40" t="n">
        <v>-88.12</v>
      </c>
      <c r="F20" s="40" t="n">
        <v>29.05</v>
      </c>
      <c r="G20" s="40" t="n">
        <v>2188.79</v>
      </c>
      <c r="H20" s="40" t="n">
        <v>11.25</v>
      </c>
      <c r="I20" s="40" t="n">
        <v>0</v>
      </c>
      <c r="J20" s="40" t="n">
        <v>1.1</v>
      </c>
      <c r="K20" s="40" t="n">
        <v>0.45</v>
      </c>
      <c r="L20" s="39" t="n">
        <v>0</v>
      </c>
      <c r="M20" s="39" t="n">
        <v>0</v>
      </c>
      <c r="N20" s="39"/>
      <c r="O20" s="39" t="s">
        <v>142</v>
      </c>
      <c r="P20" s="39" t="s">
        <v>143</v>
      </c>
      <c r="Q20" s="39" t="s">
        <v>109</v>
      </c>
      <c r="R20" s="39"/>
      <c r="S20" s="39"/>
      <c r="T20" s="39"/>
      <c r="U20" s="39" t="s">
        <v>102</v>
      </c>
      <c r="V20" s="39" t="n">
        <v>99</v>
      </c>
      <c r="W20" s="39"/>
      <c r="X20" s="39"/>
      <c r="Y20" s="39"/>
      <c r="Z20" s="39"/>
      <c r="AA20" s="39"/>
      <c r="AB20" s="39"/>
      <c r="AC20" s="39"/>
      <c r="AD20" s="39" t="s">
        <v>102</v>
      </c>
      <c r="AE20" s="39" t="n">
        <v>172</v>
      </c>
      <c r="AF20" s="39" t="n">
        <v>55</v>
      </c>
      <c r="AG20" s="39"/>
      <c r="AH20" s="39" t="n">
        <v>-1</v>
      </c>
      <c r="AI20" s="39" t="n">
        <v>0.5</v>
      </c>
      <c r="AJ20" s="39" t="n">
        <v>0</v>
      </c>
      <c r="AK20" s="39" t="n">
        <v>-1</v>
      </c>
      <c r="AL20" s="39" t="n">
        <v>1</v>
      </c>
      <c r="AM20" s="39" t="n">
        <v>-0.5</v>
      </c>
      <c r="AN20" s="39" t="n">
        <v>0</v>
      </c>
      <c r="AO20" s="39" t="n">
        <v>-1</v>
      </c>
      <c r="AP20" s="39" t="n">
        <v>-1</v>
      </c>
      <c r="AQ20" s="39" t="n">
        <v>-1</v>
      </c>
      <c r="AR20" s="39" t="n">
        <f aca="false">SUM(AH20:AQ20)</f>
        <v>-4</v>
      </c>
      <c r="AS20" s="44" t="s">
        <v>144</v>
      </c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customFormat="false" ht="12.75" hidden="false" customHeight="false" outlineLevel="0" collapsed="false">
      <c r="A21" s="38" t="n">
        <v>11786</v>
      </c>
      <c r="B21" s="39" t="n">
        <v>20160326</v>
      </c>
      <c r="C21" s="38" t="n">
        <v>44842</v>
      </c>
      <c r="D21" s="39" t="n">
        <v>1</v>
      </c>
      <c r="E21" s="40" t="n">
        <v>-86.62</v>
      </c>
      <c r="F21" s="40" t="n">
        <v>26.8</v>
      </c>
      <c r="G21" s="40" t="n">
        <v>3255.68</v>
      </c>
      <c r="H21" s="40" t="n">
        <v>11.38</v>
      </c>
      <c r="I21" s="40" t="n">
        <v>0</v>
      </c>
      <c r="J21" s="40" t="n">
        <v>1.3</v>
      </c>
      <c r="K21" s="40" t="n">
        <v>0.65</v>
      </c>
      <c r="L21" s="39" t="n">
        <v>0</v>
      </c>
      <c r="M21" s="39" t="n">
        <v>0</v>
      </c>
      <c r="N21" s="39"/>
      <c r="O21" s="39" t="s">
        <v>145</v>
      </c>
      <c r="P21" s="39" t="s">
        <v>146</v>
      </c>
      <c r="Q21" s="39" t="s">
        <v>105</v>
      </c>
      <c r="R21" s="39"/>
      <c r="S21" s="39"/>
      <c r="T21" s="39"/>
      <c r="U21" s="39" t="s">
        <v>102</v>
      </c>
      <c r="V21" s="39" t="n">
        <v>118</v>
      </c>
      <c r="W21" s="39"/>
      <c r="X21" s="39"/>
      <c r="Y21" s="39"/>
      <c r="Z21" s="39"/>
      <c r="AA21" s="39"/>
      <c r="AB21" s="39"/>
      <c r="AC21" s="39"/>
      <c r="AD21" s="39"/>
      <c r="AE21" s="39" t="n">
        <v>65</v>
      </c>
      <c r="AF21" s="39" t="n">
        <v>32</v>
      </c>
      <c r="AG21" s="39" t="s">
        <v>102</v>
      </c>
      <c r="AH21" s="39" t="n">
        <v>0.5</v>
      </c>
      <c r="AI21" s="39" t="n">
        <v>1</v>
      </c>
      <c r="AJ21" s="39" t="n">
        <v>0</v>
      </c>
      <c r="AK21" s="39" t="n">
        <v>-1</v>
      </c>
      <c r="AL21" s="39" t="n">
        <v>1</v>
      </c>
      <c r="AM21" s="39" t="n">
        <v>1</v>
      </c>
      <c r="AN21" s="39" t="n">
        <v>0</v>
      </c>
      <c r="AO21" s="39" t="n">
        <v>-1</v>
      </c>
      <c r="AP21" s="39" t="n">
        <v>-1</v>
      </c>
      <c r="AQ21" s="39" t="n">
        <v>-1</v>
      </c>
      <c r="AR21" s="39" t="n">
        <f aca="false">SUM(AH21:AQ21)</f>
        <v>-0.5</v>
      </c>
      <c r="AS21" s="44" t="s">
        <v>147</v>
      </c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customFormat="false" ht="12.75" hidden="false" customHeight="false" outlineLevel="0" collapsed="false">
      <c r="A22" s="38" t="n">
        <v>12124</v>
      </c>
      <c r="B22" s="45" t="n">
        <v>20160416</v>
      </c>
      <c r="C22" s="38" t="n">
        <v>222111</v>
      </c>
      <c r="D22" s="39" t="n">
        <v>1</v>
      </c>
      <c r="E22" s="40" t="n">
        <v>-86</v>
      </c>
      <c r="F22" s="40" t="n">
        <v>25.7</v>
      </c>
      <c r="G22" s="40" t="n">
        <v>1531.91</v>
      </c>
      <c r="H22" s="40" t="n">
        <v>10</v>
      </c>
      <c r="I22" s="40" t="n">
        <v>0</v>
      </c>
      <c r="J22" s="40" t="n">
        <v>0.75</v>
      </c>
      <c r="K22" s="40" t="n">
        <v>0.55</v>
      </c>
      <c r="L22" s="39" t="n">
        <v>0</v>
      </c>
      <c r="M22" s="39" t="n">
        <v>0</v>
      </c>
      <c r="N22" s="39"/>
      <c r="O22" s="39" t="s">
        <v>148</v>
      </c>
      <c r="P22" s="39" t="s">
        <v>149</v>
      </c>
      <c r="Q22" s="39" t="s">
        <v>115</v>
      </c>
      <c r="R22" s="39"/>
      <c r="S22" s="39"/>
      <c r="T22" s="39"/>
      <c r="U22" s="39" t="s">
        <v>102</v>
      </c>
      <c r="V22" s="39" t="n">
        <v>65</v>
      </c>
      <c r="W22" s="39"/>
      <c r="X22" s="39"/>
      <c r="Y22" s="39"/>
      <c r="Z22" s="39"/>
      <c r="AA22" s="39"/>
      <c r="AB22" s="39"/>
      <c r="AC22" s="39"/>
      <c r="AD22" s="39"/>
      <c r="AE22" s="39" t="n">
        <v>68</v>
      </c>
      <c r="AF22" s="39" t="n">
        <v>42</v>
      </c>
      <c r="AG22" s="39" t="s">
        <v>102</v>
      </c>
      <c r="AH22" s="39" t="n">
        <v>-1</v>
      </c>
      <c r="AI22" s="39" t="n">
        <v>-1</v>
      </c>
      <c r="AJ22" s="39" t="n">
        <v>0</v>
      </c>
      <c r="AK22" s="39" t="n">
        <v>-1</v>
      </c>
      <c r="AL22" s="39" t="n">
        <v>-0.5</v>
      </c>
      <c r="AM22" s="39" t="n">
        <v>-0.5</v>
      </c>
      <c r="AN22" s="39" t="n">
        <v>0</v>
      </c>
      <c r="AO22" s="39" t="n">
        <v>-1</v>
      </c>
      <c r="AP22" s="39" t="n">
        <v>-1</v>
      </c>
      <c r="AQ22" s="39" t="n">
        <v>-1</v>
      </c>
      <c r="AR22" s="39" t="n">
        <f aca="false">SUM(AH22:AQ22)</f>
        <v>-7</v>
      </c>
      <c r="AS22" s="44" t="s">
        <v>150</v>
      </c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customFormat="false" ht="12.75" hidden="false" customHeight="false" outlineLevel="0" collapsed="false">
      <c r="A23" s="38" t="n">
        <v>17580</v>
      </c>
      <c r="B23" s="39" t="n">
        <v>20170402</v>
      </c>
      <c r="C23" s="38" t="n">
        <v>161039</v>
      </c>
      <c r="D23" s="39" t="n">
        <v>1</v>
      </c>
      <c r="E23" s="40" t="n">
        <v>-95.5</v>
      </c>
      <c r="F23" s="40" t="n">
        <v>31.4</v>
      </c>
      <c r="G23" s="40" t="n">
        <v>1846.87</v>
      </c>
      <c r="H23" s="40" t="n">
        <v>13.75</v>
      </c>
      <c r="I23" s="40" t="n">
        <v>0</v>
      </c>
      <c r="J23" s="40" t="n">
        <v>0.55</v>
      </c>
      <c r="K23" s="40" t="n">
        <v>0.65</v>
      </c>
      <c r="L23" s="39" t="n">
        <v>111</v>
      </c>
      <c r="M23" s="39" t="n">
        <v>1</v>
      </c>
      <c r="N23" s="39"/>
      <c r="O23" s="39" t="s">
        <v>151</v>
      </c>
      <c r="P23" s="39" t="s">
        <v>114</v>
      </c>
      <c r="Q23" s="39" t="s">
        <v>101</v>
      </c>
      <c r="R23" s="39"/>
      <c r="S23" s="39"/>
      <c r="T23" s="39" t="s">
        <v>102</v>
      </c>
      <c r="U23" s="39"/>
      <c r="V23" s="39" t="n">
        <v>61</v>
      </c>
      <c r="W23" s="39"/>
      <c r="X23" s="39"/>
      <c r="Y23" s="39"/>
      <c r="Z23" s="39"/>
      <c r="AA23" s="39"/>
      <c r="AB23" s="39"/>
      <c r="AC23" s="39"/>
      <c r="AD23" s="39"/>
      <c r="AE23" s="39" t="n">
        <v>78</v>
      </c>
      <c r="AF23" s="39" t="n">
        <v>61</v>
      </c>
      <c r="AG23" s="39" t="s">
        <v>102</v>
      </c>
      <c r="AH23" s="39" t="n">
        <v>0</v>
      </c>
      <c r="AI23" s="39" t="n">
        <v>0</v>
      </c>
      <c r="AJ23" s="39" t="n">
        <v>1</v>
      </c>
      <c r="AK23" s="39" t="n">
        <v>0</v>
      </c>
      <c r="AL23" s="39" t="n">
        <v>1</v>
      </c>
      <c r="AM23" s="39" t="n">
        <v>-0.5</v>
      </c>
      <c r="AN23" s="39" t="n">
        <v>0</v>
      </c>
      <c r="AO23" s="39" t="n">
        <v>0</v>
      </c>
      <c r="AP23" s="39" t="n">
        <v>0</v>
      </c>
      <c r="AQ23" s="39" t="n">
        <v>0</v>
      </c>
      <c r="AR23" s="39" t="n">
        <f aca="false">SUM(AH23:AQ23)</f>
        <v>1.5</v>
      </c>
      <c r="AS23" s="44" t="s">
        <v>152</v>
      </c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customFormat="false" ht="12.75" hidden="false" customHeight="false" outlineLevel="0" collapsed="false">
      <c r="A24" s="38" t="n">
        <v>17580</v>
      </c>
      <c r="B24" s="39" t="n">
        <v>20170402</v>
      </c>
      <c r="C24" s="38" t="n">
        <v>161039</v>
      </c>
      <c r="D24" s="39" t="n">
        <v>2</v>
      </c>
      <c r="E24" s="40" t="n">
        <v>-94.43</v>
      </c>
      <c r="F24" s="40" t="n">
        <v>31.75</v>
      </c>
      <c r="G24" s="40" t="n">
        <v>2418.22</v>
      </c>
      <c r="H24" s="40" t="n">
        <v>13.38</v>
      </c>
      <c r="I24" s="40" t="n">
        <v>0</v>
      </c>
      <c r="J24" s="40" t="n">
        <v>0.6</v>
      </c>
      <c r="K24" s="40" t="n">
        <v>0.85</v>
      </c>
      <c r="L24" s="39" t="n">
        <v>90</v>
      </c>
      <c r="M24" s="39" t="n">
        <v>1</v>
      </c>
      <c r="N24" s="39"/>
      <c r="O24" s="39" t="s">
        <v>153</v>
      </c>
      <c r="P24" s="39" t="s">
        <v>114</v>
      </c>
      <c r="Q24" s="39" t="s">
        <v>101</v>
      </c>
      <c r="R24" s="39"/>
      <c r="S24" s="39"/>
      <c r="T24" s="39" t="s">
        <v>102</v>
      </c>
      <c r="U24" s="39"/>
      <c r="V24" s="39" t="n">
        <v>101</v>
      </c>
      <c r="W24" s="39"/>
      <c r="X24" s="39"/>
      <c r="Y24" s="39"/>
      <c r="Z24" s="39"/>
      <c r="AA24" s="39"/>
      <c r="AB24" s="39"/>
      <c r="AC24" s="39"/>
      <c r="AD24" s="39" t="s">
        <v>102</v>
      </c>
      <c r="AE24" s="39" t="n">
        <v>101</v>
      </c>
      <c r="AF24" s="39" t="n">
        <v>43</v>
      </c>
      <c r="AG24" s="39"/>
      <c r="AH24" s="39" t="n">
        <v>0.5</v>
      </c>
      <c r="AI24" s="39" t="n">
        <v>0</v>
      </c>
      <c r="AJ24" s="39" t="n">
        <v>1</v>
      </c>
      <c r="AK24" s="39" t="n">
        <v>-1</v>
      </c>
      <c r="AL24" s="39" t="n">
        <v>1</v>
      </c>
      <c r="AM24" s="39" t="n">
        <v>0.5</v>
      </c>
      <c r="AN24" s="39" t="n">
        <v>0</v>
      </c>
      <c r="AO24" s="39" t="n">
        <v>0</v>
      </c>
      <c r="AP24" s="39" t="n">
        <v>0</v>
      </c>
      <c r="AQ24" s="39" t="n">
        <v>0</v>
      </c>
      <c r="AR24" s="39" t="n">
        <f aca="false">SUM(AH24:AQ24)</f>
        <v>2</v>
      </c>
      <c r="AS24" s="44" t="s">
        <v>154</v>
      </c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customFormat="false" ht="12.75" hidden="false" customHeight="false" outlineLevel="0" collapsed="false">
      <c r="A25" s="38" t="n">
        <v>17580</v>
      </c>
      <c r="B25" s="39" t="n">
        <v>20170402</v>
      </c>
      <c r="C25" s="38" t="n">
        <v>161039</v>
      </c>
      <c r="D25" s="39" t="n">
        <v>3</v>
      </c>
      <c r="E25" s="40" t="n">
        <v>-95.73</v>
      </c>
      <c r="F25" s="40" t="n">
        <v>32.22</v>
      </c>
      <c r="G25" s="40" t="n">
        <v>4262.34</v>
      </c>
      <c r="H25" s="40" t="n">
        <v>12.75</v>
      </c>
      <c r="I25" s="40" t="n">
        <v>0</v>
      </c>
      <c r="J25" s="40" t="n">
        <v>1.2</v>
      </c>
      <c r="K25" s="40" t="n">
        <v>1.2</v>
      </c>
      <c r="L25" s="39" t="n">
        <v>137</v>
      </c>
      <c r="M25" s="39" t="n">
        <v>1</v>
      </c>
      <c r="N25" s="39"/>
      <c r="O25" s="39" t="s">
        <v>155</v>
      </c>
      <c r="P25" s="39" t="s">
        <v>114</v>
      </c>
      <c r="Q25" s="39" t="s">
        <v>101</v>
      </c>
      <c r="R25" s="39"/>
      <c r="S25" s="39"/>
      <c r="T25" s="39" t="s">
        <v>102</v>
      </c>
      <c r="U25" s="39"/>
      <c r="V25" s="39" t="n">
        <v>146</v>
      </c>
      <c r="W25" s="39" t="s">
        <v>102</v>
      </c>
      <c r="X25" s="39"/>
      <c r="Y25" s="39"/>
      <c r="Z25" s="39"/>
      <c r="AA25" s="39"/>
      <c r="AB25" s="39"/>
      <c r="AC25" s="39"/>
      <c r="AD25" s="39" t="s">
        <v>102</v>
      </c>
      <c r="AE25" s="39" t="n">
        <v>259</v>
      </c>
      <c r="AF25" s="39" t="n">
        <v>223</v>
      </c>
      <c r="AG25" s="39"/>
      <c r="AH25" s="39" t="n">
        <v>0.5</v>
      </c>
      <c r="AI25" s="39" t="n">
        <v>0</v>
      </c>
      <c r="AJ25" s="39" t="n">
        <v>1</v>
      </c>
      <c r="AK25" s="39" t="n">
        <v>0.5</v>
      </c>
      <c r="AL25" s="39" t="n">
        <v>1</v>
      </c>
      <c r="AM25" s="39" t="n">
        <v>-1</v>
      </c>
      <c r="AN25" s="39" t="n">
        <v>0</v>
      </c>
      <c r="AO25" s="39" t="n">
        <v>0</v>
      </c>
      <c r="AP25" s="39" t="n">
        <v>0</v>
      </c>
      <c r="AQ25" s="39" t="n">
        <v>1</v>
      </c>
      <c r="AR25" s="39" t="n">
        <f aca="false">SUM(AH25:AQ25)</f>
        <v>3</v>
      </c>
      <c r="AS25" s="44" t="s">
        <v>156</v>
      </c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customFormat="false" ht="12.75" hidden="false" customHeight="false" outlineLevel="0" collapsed="false">
      <c r="A26" s="38" t="n">
        <v>17635</v>
      </c>
      <c r="B26" s="39" t="n">
        <v>20170406</v>
      </c>
      <c r="C26" s="38" t="n">
        <v>43326</v>
      </c>
      <c r="D26" s="39" t="n">
        <v>1</v>
      </c>
      <c r="E26" s="40" t="n">
        <v>-83.05</v>
      </c>
      <c r="F26" s="40" t="n">
        <v>30.38</v>
      </c>
      <c r="G26" s="40" t="n">
        <v>2240.09</v>
      </c>
      <c r="H26" s="40" t="n">
        <v>10.75</v>
      </c>
      <c r="I26" s="40" t="n">
        <v>0</v>
      </c>
      <c r="J26" s="40" t="n">
        <v>1.05</v>
      </c>
      <c r="K26" s="40" t="n">
        <v>0.7</v>
      </c>
      <c r="L26" s="39" t="n">
        <v>36</v>
      </c>
      <c r="M26" s="39" t="n">
        <v>1</v>
      </c>
      <c r="N26" s="39"/>
      <c r="O26" s="39" t="s">
        <v>157</v>
      </c>
      <c r="P26" s="39" t="s">
        <v>158</v>
      </c>
      <c r="Q26" s="39" t="s">
        <v>109</v>
      </c>
      <c r="R26" s="39"/>
      <c r="S26" s="39"/>
      <c r="T26" s="39"/>
      <c r="U26" s="39" t="s">
        <v>102</v>
      </c>
      <c r="V26" s="39" t="n">
        <v>190</v>
      </c>
      <c r="W26" s="39"/>
      <c r="X26" s="39" t="s">
        <v>102</v>
      </c>
      <c r="Y26" s="39"/>
      <c r="Z26" s="39"/>
      <c r="AA26" s="39"/>
      <c r="AB26" s="39"/>
      <c r="AC26" s="39"/>
      <c r="AD26" s="39"/>
      <c r="AE26" s="39" t="n">
        <v>43</v>
      </c>
      <c r="AF26" s="39" t="n">
        <v>38</v>
      </c>
      <c r="AG26" s="39" t="s">
        <v>102</v>
      </c>
      <c r="AH26" s="39" t="n">
        <v>-1</v>
      </c>
      <c r="AI26" s="39" t="n">
        <v>1</v>
      </c>
      <c r="AJ26" s="39" t="n">
        <v>1</v>
      </c>
      <c r="AK26" s="39" t="n">
        <v>0.5</v>
      </c>
      <c r="AL26" s="39" t="n">
        <v>1</v>
      </c>
      <c r="AM26" s="39" t="n">
        <v>-0.5</v>
      </c>
      <c r="AN26" s="39" t="n">
        <v>0</v>
      </c>
      <c r="AO26" s="39" t="n">
        <v>-1</v>
      </c>
      <c r="AP26" s="39" t="n">
        <v>-1</v>
      </c>
      <c r="AQ26" s="39" t="n">
        <v>-1</v>
      </c>
      <c r="AR26" s="39" t="n">
        <f aca="false">SUM(AH26:AQ26)</f>
        <v>-1</v>
      </c>
      <c r="AS26" s="44" t="s">
        <v>159</v>
      </c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customFormat="false" ht="12.75" hidden="false" customHeight="false" outlineLevel="0" collapsed="false">
      <c r="A27" s="38" t="n">
        <v>17641</v>
      </c>
      <c r="B27" s="45" t="n">
        <v>20170406</v>
      </c>
      <c r="C27" s="38" t="n">
        <v>141954</v>
      </c>
      <c r="D27" s="39" t="n">
        <v>1</v>
      </c>
      <c r="E27" s="40" t="n">
        <v>-80.57</v>
      </c>
      <c r="F27" s="40" t="n">
        <v>27.58</v>
      </c>
      <c r="G27" s="40" t="n">
        <v>1808.37</v>
      </c>
      <c r="H27" s="40" t="n">
        <v>12.38</v>
      </c>
      <c r="I27" s="40" t="n">
        <v>0</v>
      </c>
      <c r="J27" s="40" t="n">
        <v>0.7</v>
      </c>
      <c r="K27" s="40" t="n">
        <v>0.5</v>
      </c>
      <c r="L27" s="39" t="n">
        <v>7</v>
      </c>
      <c r="M27" s="39" t="n">
        <v>1</v>
      </c>
      <c r="N27" s="39"/>
      <c r="O27" s="39" t="s">
        <v>160</v>
      </c>
      <c r="P27" s="39" t="s">
        <v>100</v>
      </c>
      <c r="Q27" s="39" t="s">
        <v>101</v>
      </c>
      <c r="R27" s="39"/>
      <c r="S27" s="39"/>
      <c r="T27" s="39"/>
      <c r="U27" s="39" t="s">
        <v>102</v>
      </c>
      <c r="V27" s="39" t="n">
        <v>85</v>
      </c>
      <c r="W27" s="39"/>
      <c r="X27" s="39"/>
      <c r="Y27" s="39"/>
      <c r="Z27" s="39"/>
      <c r="AA27" s="39"/>
      <c r="AB27" s="39"/>
      <c r="AC27" s="39"/>
      <c r="AD27" s="39"/>
      <c r="AE27" s="39" t="n">
        <v>73</v>
      </c>
      <c r="AF27" s="39" t="n">
        <v>42</v>
      </c>
      <c r="AG27" s="39" t="s">
        <v>102</v>
      </c>
      <c r="AH27" s="39" t="n">
        <v>-1</v>
      </c>
      <c r="AI27" s="39" t="n">
        <v>1</v>
      </c>
      <c r="AJ27" s="39" t="n">
        <v>1</v>
      </c>
      <c r="AK27" s="39" t="n">
        <v>-1</v>
      </c>
      <c r="AL27" s="39" t="n">
        <v>1</v>
      </c>
      <c r="AM27" s="39" t="n">
        <v>-1</v>
      </c>
      <c r="AN27" s="39" t="n">
        <v>0</v>
      </c>
      <c r="AO27" s="39" t="n">
        <v>-1</v>
      </c>
      <c r="AP27" s="39" t="n">
        <v>-1</v>
      </c>
      <c r="AQ27" s="39" t="n">
        <v>-0.5</v>
      </c>
      <c r="AR27" s="39" t="n">
        <f aca="false">SUM(AH27:AQ27)</f>
        <v>-2.5</v>
      </c>
      <c r="AS27" s="44" t="s">
        <v>161</v>
      </c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customFormat="false" ht="12.75" hidden="false" customHeight="false" outlineLevel="0" collapsed="false">
      <c r="A28" s="38" t="n">
        <v>18072</v>
      </c>
      <c r="B28" s="39" t="n">
        <v>20170504</v>
      </c>
      <c r="C28" s="38" t="n">
        <v>71906</v>
      </c>
      <c r="D28" s="39" t="n">
        <v>1</v>
      </c>
      <c r="E28" s="40" t="n">
        <v>-96.97</v>
      </c>
      <c r="F28" s="40" t="n">
        <v>26.95</v>
      </c>
      <c r="G28" s="40" t="n">
        <v>3912.66</v>
      </c>
      <c r="H28" s="40" t="n">
        <v>13.12</v>
      </c>
      <c r="I28" s="40" t="n">
        <v>0</v>
      </c>
      <c r="J28" s="40" t="n">
        <v>2</v>
      </c>
      <c r="K28" s="40" t="n">
        <v>0.85</v>
      </c>
      <c r="L28" s="39" t="n">
        <v>0</v>
      </c>
      <c r="M28" s="39" t="n">
        <v>0</v>
      </c>
      <c r="N28" s="39"/>
      <c r="O28" s="39" t="s">
        <v>160</v>
      </c>
      <c r="P28" s="39" t="s">
        <v>114</v>
      </c>
      <c r="Q28" s="39" t="s">
        <v>109</v>
      </c>
      <c r="R28" s="39"/>
      <c r="S28" s="39"/>
      <c r="T28" s="39"/>
      <c r="U28" s="39" t="s">
        <v>102</v>
      </c>
      <c r="V28" s="39" t="n">
        <v>174</v>
      </c>
      <c r="W28" s="39"/>
      <c r="X28" s="39" t="s">
        <v>102</v>
      </c>
      <c r="Y28" s="39"/>
      <c r="Z28" s="39"/>
      <c r="AA28" s="39"/>
      <c r="AB28" s="39"/>
      <c r="AC28" s="39"/>
      <c r="AD28" s="39"/>
      <c r="AE28" s="39" t="n">
        <v>54</v>
      </c>
      <c r="AF28" s="39" t="n">
        <v>34</v>
      </c>
      <c r="AG28" s="39" t="s">
        <v>102</v>
      </c>
      <c r="AH28" s="39" t="n">
        <v>0.5</v>
      </c>
      <c r="AI28" s="39" t="n">
        <v>1</v>
      </c>
      <c r="AJ28" s="39" t="n">
        <v>1</v>
      </c>
      <c r="AK28" s="39" t="n">
        <v>1</v>
      </c>
      <c r="AL28" s="39" t="n">
        <v>1</v>
      </c>
      <c r="AM28" s="39" t="n">
        <v>0.5</v>
      </c>
      <c r="AN28" s="39" t="n">
        <v>0</v>
      </c>
      <c r="AO28" s="39" t="n">
        <v>0</v>
      </c>
      <c r="AP28" s="39" t="n">
        <v>0</v>
      </c>
      <c r="AQ28" s="39" t="n">
        <v>0</v>
      </c>
      <c r="AR28" s="39" t="n">
        <f aca="false">SUM(AH28:AQ28)</f>
        <v>5</v>
      </c>
      <c r="AS28" s="44" t="s">
        <v>162</v>
      </c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customFormat="false" ht="12.75" hidden="false" customHeight="false" outlineLevel="0" collapsed="false">
      <c r="A29" s="38" t="n">
        <v>18333</v>
      </c>
      <c r="B29" s="45" t="n">
        <v>20170521</v>
      </c>
      <c r="C29" s="38" t="n">
        <v>20212</v>
      </c>
      <c r="D29" s="39" t="n">
        <v>1</v>
      </c>
      <c r="E29" s="40" t="n">
        <v>-94.27</v>
      </c>
      <c r="F29" s="40" t="n">
        <v>31.7</v>
      </c>
      <c r="G29" s="40" t="n">
        <v>2472.13</v>
      </c>
      <c r="H29" s="40" t="n">
        <v>12.25</v>
      </c>
      <c r="I29" s="40" t="n">
        <v>0</v>
      </c>
      <c r="J29" s="40" t="n">
        <v>0.9</v>
      </c>
      <c r="K29" s="40" t="n">
        <v>0.75</v>
      </c>
      <c r="L29" s="39" t="n">
        <v>118</v>
      </c>
      <c r="M29" s="39" t="n">
        <v>1</v>
      </c>
      <c r="N29" s="39"/>
      <c r="O29" s="39" t="s">
        <v>163</v>
      </c>
      <c r="P29" s="39" t="s">
        <v>114</v>
      </c>
      <c r="Q29" s="39" t="s">
        <v>105</v>
      </c>
      <c r="R29" s="39"/>
      <c r="S29" s="39"/>
      <c r="T29" s="39"/>
      <c r="U29" s="39" t="s">
        <v>102</v>
      </c>
      <c r="V29" s="39" t="n">
        <v>102</v>
      </c>
      <c r="W29" s="39"/>
      <c r="X29" s="39"/>
      <c r="Y29" s="39"/>
      <c r="Z29" s="39"/>
      <c r="AA29" s="39"/>
      <c r="AB29" s="39"/>
      <c r="AC29" s="39"/>
      <c r="AD29" s="39"/>
      <c r="AE29" s="39" t="n">
        <v>36</v>
      </c>
      <c r="AF29" s="39" t="n">
        <v>31</v>
      </c>
      <c r="AG29" s="39" t="s">
        <v>102</v>
      </c>
      <c r="AH29" s="39" t="n">
        <v>-1</v>
      </c>
      <c r="AI29" s="39" t="n">
        <v>0</v>
      </c>
      <c r="AJ29" s="39" t="n">
        <v>-1</v>
      </c>
      <c r="AK29" s="39" t="n">
        <v>-1</v>
      </c>
      <c r="AL29" s="39" t="n">
        <v>1</v>
      </c>
      <c r="AM29" s="39" t="n">
        <v>-0.5</v>
      </c>
      <c r="AN29" s="39" t="n">
        <v>0</v>
      </c>
      <c r="AO29" s="39" t="n">
        <v>0</v>
      </c>
      <c r="AP29" s="39" t="n">
        <v>0</v>
      </c>
      <c r="AQ29" s="39" t="n">
        <v>0</v>
      </c>
      <c r="AR29" s="39" t="n">
        <f aca="false">SUM(AH29:AQ29)</f>
        <v>-2.5</v>
      </c>
      <c r="AS29" s="44" t="s">
        <v>164</v>
      </c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customFormat="false" ht="12.75" hidden="false" customHeight="false" outlineLevel="0" collapsed="false">
      <c r="A30" s="38" t="n">
        <v>18388</v>
      </c>
      <c r="B30" s="39" t="n">
        <v>20170524</v>
      </c>
      <c r="C30" s="38" t="n">
        <v>142324</v>
      </c>
      <c r="D30" s="39" t="n">
        <v>1</v>
      </c>
      <c r="E30" s="40" t="n">
        <v>-86.12</v>
      </c>
      <c r="F30" s="40" t="n">
        <v>26.4</v>
      </c>
      <c r="G30" s="40" t="n">
        <v>11213.3</v>
      </c>
      <c r="H30" s="40" t="n">
        <v>10</v>
      </c>
      <c r="I30" s="40" t="n">
        <v>0</v>
      </c>
      <c r="J30" s="40" t="n">
        <v>2.2</v>
      </c>
      <c r="K30" s="40" t="n">
        <v>2.05</v>
      </c>
      <c r="L30" s="39" t="n">
        <v>0</v>
      </c>
      <c r="M30" s="39" t="n">
        <v>0</v>
      </c>
      <c r="N30" s="39"/>
      <c r="O30" s="39" t="s">
        <v>165</v>
      </c>
      <c r="P30" s="39" t="s">
        <v>100</v>
      </c>
      <c r="Q30" s="39" t="s">
        <v>101</v>
      </c>
      <c r="R30" s="39"/>
      <c r="S30" s="39"/>
      <c r="T30" s="39" t="s">
        <v>102</v>
      </c>
      <c r="U30" s="39"/>
      <c r="V30" s="39" t="n">
        <v>259</v>
      </c>
      <c r="W30" s="39"/>
      <c r="X30" s="39" t="s">
        <v>102</v>
      </c>
      <c r="Y30" s="39"/>
      <c r="Z30" s="39"/>
      <c r="AA30" s="39"/>
      <c r="AB30" s="39"/>
      <c r="AC30" s="39"/>
      <c r="AD30" s="39" t="s">
        <v>102</v>
      </c>
      <c r="AE30" s="39" t="n">
        <v>274</v>
      </c>
      <c r="AF30" s="39" t="n">
        <v>219</v>
      </c>
      <c r="AG30" s="39"/>
      <c r="AH30" s="39" t="n">
        <v>0.5</v>
      </c>
      <c r="AI30" s="39" t="n">
        <v>1</v>
      </c>
      <c r="AJ30" s="39" t="n">
        <v>1</v>
      </c>
      <c r="AK30" s="39" t="n">
        <v>1</v>
      </c>
      <c r="AL30" s="39" t="n">
        <v>1</v>
      </c>
      <c r="AM30" s="39" t="n">
        <v>0</v>
      </c>
      <c r="AN30" s="39"/>
      <c r="AO30" s="39" t="n">
        <v>1</v>
      </c>
      <c r="AP30" s="39" t="n">
        <v>0</v>
      </c>
      <c r="AQ30" s="39" t="n">
        <v>0.5</v>
      </c>
      <c r="AR30" s="39" t="n">
        <f aca="false">SUM(AH30:AQ30)</f>
        <v>6</v>
      </c>
      <c r="AS30" s="44" t="s">
        <v>166</v>
      </c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customFormat="false" ht="12.75" hidden="false" customHeight="false" outlineLevel="0" collapsed="false">
      <c r="A31" s="38" t="n">
        <v>18456</v>
      </c>
      <c r="B31" s="39" t="n">
        <v>20170528</v>
      </c>
      <c r="C31" s="38" t="n">
        <v>234903</v>
      </c>
      <c r="D31" s="39" t="n">
        <v>1</v>
      </c>
      <c r="E31" s="40" t="n">
        <v>-96.75</v>
      </c>
      <c r="F31" s="40" t="n">
        <v>31.08</v>
      </c>
      <c r="G31" s="40" t="n">
        <v>2753.38</v>
      </c>
      <c r="H31" s="40" t="n">
        <v>14.75</v>
      </c>
      <c r="I31" s="40" t="n">
        <v>0</v>
      </c>
      <c r="J31" s="40" t="n">
        <v>0.65</v>
      </c>
      <c r="K31" s="40" t="n">
        <v>0.8</v>
      </c>
      <c r="L31" s="39" t="n">
        <v>123</v>
      </c>
      <c r="M31" s="39" t="n">
        <v>1</v>
      </c>
      <c r="N31" s="39"/>
      <c r="O31" s="39" t="s">
        <v>167</v>
      </c>
      <c r="P31" s="39" t="s">
        <v>114</v>
      </c>
      <c r="Q31" s="39" t="s">
        <v>105</v>
      </c>
      <c r="R31" s="39"/>
      <c r="S31" s="39"/>
      <c r="T31" s="39"/>
      <c r="U31" s="39" t="s">
        <v>102</v>
      </c>
      <c r="V31" s="39" t="n">
        <v>89</v>
      </c>
      <c r="W31" s="39"/>
      <c r="X31" s="39"/>
      <c r="Y31" s="39"/>
      <c r="Z31" s="39"/>
      <c r="AA31" s="39"/>
      <c r="AB31" s="39"/>
      <c r="AC31" s="39"/>
      <c r="AD31" s="39"/>
      <c r="AE31" s="39" t="n">
        <v>58</v>
      </c>
      <c r="AF31" s="39" t="n">
        <v>40</v>
      </c>
      <c r="AG31" s="39" t="s">
        <v>102</v>
      </c>
      <c r="AH31" s="39" t="n">
        <v>-1</v>
      </c>
      <c r="AI31" s="39" t="n">
        <v>1</v>
      </c>
      <c r="AJ31" s="39" t="n">
        <v>1</v>
      </c>
      <c r="AK31" s="39" t="n">
        <v>-1</v>
      </c>
      <c r="AL31" s="39" t="n">
        <v>1</v>
      </c>
      <c r="AM31" s="39" t="n">
        <v>0</v>
      </c>
      <c r="AN31" s="39" t="n">
        <v>0</v>
      </c>
      <c r="AO31" s="39" t="n">
        <v>0</v>
      </c>
      <c r="AP31" s="39" t="n">
        <v>0</v>
      </c>
      <c r="AQ31" s="39" t="n">
        <v>0</v>
      </c>
      <c r="AR31" s="39" t="n">
        <f aca="false">SUM(AH31:AQ31)</f>
        <v>1</v>
      </c>
      <c r="AS31" s="44" t="s">
        <v>168</v>
      </c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customFormat="false" ht="12.75" hidden="false" customHeight="false" outlineLevel="0" collapsed="false">
      <c r="A32" s="38" t="n">
        <v>18456</v>
      </c>
      <c r="B32" s="39" t="n">
        <v>20170528</v>
      </c>
      <c r="C32" s="38" t="n">
        <v>234903</v>
      </c>
      <c r="D32" s="39" t="n">
        <v>2</v>
      </c>
      <c r="E32" s="40" t="n">
        <v>-95.27</v>
      </c>
      <c r="F32" s="40" t="n">
        <v>31.6</v>
      </c>
      <c r="G32" s="40" t="n">
        <v>6265.96</v>
      </c>
      <c r="H32" s="40" t="n">
        <v>15</v>
      </c>
      <c r="I32" s="40" t="n">
        <v>0</v>
      </c>
      <c r="J32" s="40" t="n">
        <v>1.9</v>
      </c>
      <c r="K32" s="40" t="n">
        <v>0.75</v>
      </c>
      <c r="L32" s="39" t="n">
        <v>93</v>
      </c>
      <c r="M32" s="39" t="n">
        <v>1</v>
      </c>
      <c r="N32" s="39"/>
      <c r="O32" s="39" t="s">
        <v>169</v>
      </c>
      <c r="P32" s="39" t="s">
        <v>114</v>
      </c>
      <c r="Q32" s="39" t="s">
        <v>105</v>
      </c>
      <c r="R32" s="39"/>
      <c r="S32" s="39"/>
      <c r="T32" s="39"/>
      <c r="U32" s="39" t="s">
        <v>102</v>
      </c>
      <c r="V32" s="39" t="n">
        <v>178</v>
      </c>
      <c r="W32" s="39"/>
      <c r="X32" s="39"/>
      <c r="Y32" s="39"/>
      <c r="Z32" s="39"/>
      <c r="AA32" s="39"/>
      <c r="AB32" s="39"/>
      <c r="AC32" s="39"/>
      <c r="AD32" s="39"/>
      <c r="AE32" s="39" t="n">
        <v>81</v>
      </c>
      <c r="AF32" s="39" t="n">
        <v>38</v>
      </c>
      <c r="AG32" s="39" t="s">
        <v>102</v>
      </c>
      <c r="AH32" s="39" t="n">
        <v>-1</v>
      </c>
      <c r="AI32" s="39" t="n">
        <v>1</v>
      </c>
      <c r="AJ32" s="39" t="n">
        <v>1</v>
      </c>
      <c r="AK32" s="39" t="n">
        <v>-1</v>
      </c>
      <c r="AL32" s="39" t="n">
        <v>1</v>
      </c>
      <c r="AM32" s="39" t="n">
        <v>0.5</v>
      </c>
      <c r="AN32" s="39" t="n">
        <v>0</v>
      </c>
      <c r="AO32" s="39" t="n">
        <v>-1</v>
      </c>
      <c r="AP32" s="39" t="n">
        <v>-1</v>
      </c>
      <c r="AQ32" s="39" t="n">
        <v>-1</v>
      </c>
      <c r="AR32" s="39" t="n">
        <f aca="false">SUM(AH32:AQ32)</f>
        <v>-1.5</v>
      </c>
      <c r="AS32" s="44" t="s">
        <v>170</v>
      </c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customFormat="false" ht="12.8" hidden="false" customHeight="false" outlineLevel="0" collapsed="false"/>
    <row r="34" customFormat="false" ht="12.8" hidden="false" customHeight="false" outlineLevel="0" collapsed="false">
      <c r="AQ34" s="3" t="s">
        <v>86</v>
      </c>
      <c r="AR34" s="46" t="n">
        <f aca="false">AVERAGE(AR3:AR32)</f>
        <v>-0.1</v>
      </c>
    </row>
    <row r="35" customFormat="false" ht="12.8" hidden="false" customHeight="false" outlineLevel="0" collapsed="false">
      <c r="AQ35" s="3" t="s">
        <v>87</v>
      </c>
      <c r="AR35" s="46" t="n">
        <f aca="false">MAX(AR3:AR32)</f>
        <v>8</v>
      </c>
    </row>
    <row r="36" customFormat="false" ht="12.8" hidden="false" customHeight="false" outlineLevel="0" collapsed="false">
      <c r="AQ36" s="3" t="s">
        <v>88</v>
      </c>
      <c r="AR36" s="42" t="n">
        <f aca="false">MIN(AR3:AR32)</f>
        <v>-7</v>
      </c>
    </row>
  </sheetData>
  <mergeCells count="37">
    <mergeCell ref="A1:S1"/>
    <mergeCell ref="T1:X1"/>
    <mergeCell ref="Y1:AC1"/>
    <mergeCell ref="AD1:AG1"/>
    <mergeCell ref="AH1:AQ1"/>
    <mergeCell ref="AS1:BE1"/>
    <mergeCell ref="AS2:BE2"/>
    <mergeCell ref="AS3:BE3"/>
    <mergeCell ref="AS4:BE4"/>
    <mergeCell ref="AS5:BE5"/>
    <mergeCell ref="AS6:BE6"/>
    <mergeCell ref="AS7:BE7"/>
    <mergeCell ref="AS8:BE8"/>
    <mergeCell ref="AS9:BE9"/>
    <mergeCell ref="AS10:BE10"/>
    <mergeCell ref="AS11:BE11"/>
    <mergeCell ref="AS12:BE12"/>
    <mergeCell ref="AS13:BE13"/>
    <mergeCell ref="AS14:BE14"/>
    <mergeCell ref="AS15:BE15"/>
    <mergeCell ref="AS16:BE16"/>
    <mergeCell ref="AS17:BE17"/>
    <mergeCell ref="AS18:BE18"/>
    <mergeCell ref="AS19:BE19"/>
    <mergeCell ref="AS20:BE20"/>
    <mergeCell ref="AS21:BE21"/>
    <mergeCell ref="AS22:BE22"/>
    <mergeCell ref="AS23:BE23"/>
    <mergeCell ref="AS24:BE24"/>
    <mergeCell ref="AS25:BE25"/>
    <mergeCell ref="AS26:BE26"/>
    <mergeCell ref="AS27:BE27"/>
    <mergeCell ref="AS28:BE28"/>
    <mergeCell ref="AS29:BE29"/>
    <mergeCell ref="AS30:BE30"/>
    <mergeCell ref="AS31:BE31"/>
    <mergeCell ref="AS32:BE3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R26" activeCellId="0" sqref="AR26"/>
    </sheetView>
  </sheetViews>
  <sheetFormatPr defaultRowHeight="12.75" outlineLevelRow="0" outlineLevelCol="0"/>
  <cols>
    <col collapsed="false" customWidth="true" hidden="false" outlineLevel="0" max="1" min="1" style="20" width="6.42"/>
    <col collapsed="false" customWidth="true" hidden="false" outlineLevel="0" max="2" min="2" style="0" width="9.42"/>
    <col collapsed="false" customWidth="true" hidden="false" outlineLevel="0" max="3" min="3" style="20" width="7.71"/>
    <col collapsed="false" customWidth="true" hidden="false" outlineLevel="0" max="4" min="4" style="0" width="4.57"/>
    <col collapsed="false" customWidth="true" hidden="false" outlineLevel="0" max="5" min="5" style="21" width="6.71"/>
    <col collapsed="false" customWidth="true" hidden="false" outlineLevel="0" max="6" min="6" style="21" width="7.15"/>
    <col collapsed="false" customWidth="true" hidden="false" outlineLevel="0" max="7" min="7" style="21" width="8.14"/>
    <col collapsed="false" customWidth="true" hidden="false" outlineLevel="0" max="9" min="8" style="21" width="5.14"/>
    <col collapsed="false" customWidth="true" hidden="false" outlineLevel="0" max="11" min="10" style="21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29"/>
    <col collapsed="false" customWidth="true" hidden="false" outlineLevel="0" max="15" min="15" style="0" width="8.86"/>
    <col collapsed="false" customWidth="true" hidden="false" outlineLevel="0" max="16" min="16" style="0" width="7.71"/>
    <col collapsed="false" customWidth="true" hidden="false" outlineLevel="0" max="17" min="17" style="0" width="9.71"/>
    <col collapsed="false" customWidth="true" hidden="false" outlineLevel="0" max="18" min="18" style="0" width="8.86"/>
    <col collapsed="false" customWidth="true" hidden="false" outlineLevel="0" max="19" min="19" style="0" width="6.28"/>
    <col collapsed="false" customWidth="true" hidden="false" outlineLevel="0" max="20" min="20" style="0" width="10"/>
    <col collapsed="false" customWidth="true" hidden="false" outlineLevel="0" max="21" min="21" style="0" width="9.71"/>
    <col collapsed="false" customWidth="true" hidden="false" outlineLevel="0" max="22" min="22" style="0" width="10.42"/>
    <col collapsed="false" customWidth="true" hidden="false" outlineLevel="0" max="24" min="23" style="0" width="7.15"/>
    <col collapsed="false" customWidth="true" hidden="false" outlineLevel="0" max="25" min="25" style="0" width="7.57"/>
    <col collapsed="false" customWidth="true" hidden="false" outlineLevel="0" max="26" min="26" style="0" width="9.42"/>
    <col collapsed="false" customWidth="true" hidden="false" outlineLevel="0" max="27" min="27" style="0" width="7.41"/>
    <col collapsed="false" customWidth="true" hidden="false" outlineLevel="0" max="28" min="28" style="0" width="7.71"/>
    <col collapsed="false" customWidth="true" hidden="false" outlineLevel="0" max="29" min="29" style="0" width="9.85"/>
    <col collapsed="false" customWidth="true" hidden="false" outlineLevel="0" max="30" min="30" style="0" width="10.99"/>
    <col collapsed="false" customWidth="true" hidden="false" outlineLevel="0" max="31" min="31" style="0" width="6.28"/>
    <col collapsed="false" customWidth="true" hidden="false" outlineLevel="0" max="32" min="32" style="0" width="6.15"/>
    <col collapsed="false" customWidth="true" hidden="false" outlineLevel="0" max="33" min="33" style="0" width="7.57"/>
    <col collapsed="false" customWidth="true" hidden="false" outlineLevel="0" max="34" min="34" style="0" width="6.01"/>
    <col collapsed="false" customWidth="true" hidden="false" outlineLevel="0" max="35" min="35" style="0" width="10"/>
    <col collapsed="false" customWidth="true" hidden="false" outlineLevel="0" max="36" min="36" style="0" width="7.29"/>
    <col collapsed="false" customWidth="true" hidden="false" outlineLevel="0" max="37" min="37" style="0" width="8.67"/>
    <col collapsed="false" customWidth="true" hidden="false" outlineLevel="0" max="38" min="38" style="0" width="7.87"/>
    <col collapsed="false" customWidth="true" hidden="false" outlineLevel="0" max="39" min="39" style="0" width="9.29"/>
    <col collapsed="false" customWidth="true" hidden="false" outlineLevel="0" max="40" min="40" style="0" width="8.86"/>
    <col collapsed="false" customWidth="true" hidden="false" outlineLevel="0" max="41" min="41" style="0" width="10.58"/>
    <col collapsed="false" customWidth="true" hidden="false" outlineLevel="0" max="42" min="42" style="0" width="7.29"/>
    <col collapsed="false" customWidth="true" hidden="false" outlineLevel="0" max="43" min="43" style="0" width="9.85"/>
    <col collapsed="false" customWidth="true" hidden="false" outlineLevel="0" max="44" min="44" style="0" width="5.7"/>
    <col collapsed="false" customWidth="true" hidden="false" outlineLevel="0" max="1025" min="45" style="0" width="8.67"/>
  </cols>
  <sheetData>
    <row r="1" customFormat="false" ht="12.75" hidden="false" customHeight="false" outlineLevel="0" collapsed="false">
      <c r="A1" s="22" t="s">
        <v>171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47" t="s">
        <v>31</v>
      </c>
      <c r="U1" s="47"/>
      <c r="V1" s="47"/>
      <c r="W1" s="47"/>
      <c r="X1" s="47"/>
      <c r="Y1" s="48" t="s">
        <v>32</v>
      </c>
      <c r="Z1" s="48"/>
      <c r="AA1" s="48"/>
      <c r="AB1" s="48"/>
      <c r="AC1" s="48"/>
      <c r="AD1" s="49" t="s">
        <v>33</v>
      </c>
      <c r="AE1" s="49"/>
      <c r="AF1" s="49"/>
      <c r="AG1" s="49"/>
      <c r="AH1" s="50" t="s">
        <v>34</v>
      </c>
      <c r="AI1" s="50"/>
      <c r="AJ1" s="50"/>
      <c r="AK1" s="50"/>
      <c r="AL1" s="50"/>
      <c r="AM1" s="50"/>
      <c r="AN1" s="50"/>
      <c r="AO1" s="50"/>
      <c r="AP1" s="50"/>
      <c r="AQ1" s="50"/>
      <c r="AR1" s="26"/>
      <c r="AS1" s="51" t="s">
        <v>35</v>
      </c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="37" customFormat="true" ht="51" hidden="false" customHeight="false" outlineLevel="0" collapsed="false">
      <c r="A2" s="28" t="s">
        <v>36</v>
      </c>
      <c r="B2" s="29" t="s">
        <v>37</v>
      </c>
      <c r="C2" s="28" t="s">
        <v>38</v>
      </c>
      <c r="D2" s="29" t="s">
        <v>39</v>
      </c>
      <c r="E2" s="30" t="s">
        <v>40</v>
      </c>
      <c r="F2" s="30" t="s">
        <v>41</v>
      </c>
      <c r="G2" s="30" t="s">
        <v>42</v>
      </c>
      <c r="H2" s="30" t="s">
        <v>43</v>
      </c>
      <c r="I2" s="30" t="s">
        <v>44</v>
      </c>
      <c r="J2" s="30" t="s">
        <v>45</v>
      </c>
      <c r="K2" s="30" t="s">
        <v>46</v>
      </c>
      <c r="L2" s="29" t="s">
        <v>47</v>
      </c>
      <c r="M2" s="29" t="s">
        <v>48</v>
      </c>
      <c r="N2" s="29" t="s">
        <v>49</v>
      </c>
      <c r="O2" s="29" t="s">
        <v>50</v>
      </c>
      <c r="P2" s="29" t="s">
        <v>51</v>
      </c>
      <c r="Q2" s="29" t="s">
        <v>52</v>
      </c>
      <c r="R2" s="29" t="s">
        <v>53</v>
      </c>
      <c r="S2" s="29" t="s">
        <v>54</v>
      </c>
      <c r="T2" s="31" t="s">
        <v>172</v>
      </c>
      <c r="U2" s="31" t="s">
        <v>95</v>
      </c>
      <c r="V2" s="31" t="s">
        <v>57</v>
      </c>
      <c r="W2" s="31" t="s">
        <v>58</v>
      </c>
      <c r="X2" s="31" t="s">
        <v>59</v>
      </c>
      <c r="Y2" s="32" t="s">
        <v>66</v>
      </c>
      <c r="Z2" s="32" t="s">
        <v>67</v>
      </c>
      <c r="AA2" s="32" t="s">
        <v>68</v>
      </c>
      <c r="AB2" s="32" t="s">
        <v>69</v>
      </c>
      <c r="AC2" s="32" t="s">
        <v>70</v>
      </c>
      <c r="AD2" s="33" t="s">
        <v>71</v>
      </c>
      <c r="AE2" s="33" t="s">
        <v>72</v>
      </c>
      <c r="AF2" s="33" t="s">
        <v>73</v>
      </c>
      <c r="AG2" s="33" t="s">
        <v>74</v>
      </c>
      <c r="AH2" s="34" t="s">
        <v>75</v>
      </c>
      <c r="AI2" s="34" t="s">
        <v>96</v>
      </c>
      <c r="AJ2" s="34" t="s">
        <v>97</v>
      </c>
      <c r="AK2" s="34" t="s">
        <v>78</v>
      </c>
      <c r="AL2" s="34" t="s">
        <v>79</v>
      </c>
      <c r="AM2" s="34" t="s">
        <v>80</v>
      </c>
      <c r="AN2" s="34" t="s">
        <v>81</v>
      </c>
      <c r="AO2" s="34" t="s">
        <v>82</v>
      </c>
      <c r="AP2" s="34" t="s">
        <v>83</v>
      </c>
      <c r="AQ2" s="34" t="s">
        <v>84</v>
      </c>
      <c r="AR2" s="35" t="s">
        <v>85</v>
      </c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customFormat="false" ht="12.75" hidden="false" customHeight="false" outlineLevel="0" collapsed="false">
      <c r="A3" s="38" t="n">
        <v>6437</v>
      </c>
      <c r="B3" s="45" t="n">
        <v>20150417</v>
      </c>
      <c r="C3" s="38" t="n">
        <v>94319</v>
      </c>
      <c r="D3" s="39" t="n">
        <v>1</v>
      </c>
      <c r="E3" s="40" t="n">
        <v>-99.03</v>
      </c>
      <c r="F3" s="40" t="n">
        <v>35.43</v>
      </c>
      <c r="G3" s="40" t="n">
        <v>4206.47</v>
      </c>
      <c r="H3" s="40" t="n">
        <v>10.12</v>
      </c>
      <c r="I3" s="40" t="n">
        <v>0</v>
      </c>
      <c r="J3" s="40" t="n">
        <v>0.8</v>
      </c>
      <c r="K3" s="40" t="n">
        <v>1.1</v>
      </c>
      <c r="L3" s="39" t="n">
        <v>486</v>
      </c>
      <c r="M3" s="39" t="n">
        <v>1</v>
      </c>
      <c r="N3" s="39"/>
      <c r="O3" s="39"/>
      <c r="P3" s="39" t="s">
        <v>173</v>
      </c>
      <c r="Q3" s="39" t="s">
        <v>174</v>
      </c>
      <c r="R3" s="39"/>
      <c r="S3" s="39"/>
      <c r="T3" s="39" t="s">
        <v>102</v>
      </c>
      <c r="U3" s="39"/>
      <c r="V3" s="39" t="n">
        <v>187</v>
      </c>
      <c r="W3" s="39" t="s">
        <v>102</v>
      </c>
      <c r="X3" s="39"/>
      <c r="Y3" s="39"/>
      <c r="Z3" s="39"/>
      <c r="AA3" s="39"/>
      <c r="AB3" s="39"/>
      <c r="AC3" s="39"/>
      <c r="AD3" s="39" t="s">
        <v>102</v>
      </c>
      <c r="AE3" s="39" t="n">
        <v>295</v>
      </c>
      <c r="AF3" s="39" t="n">
        <v>262</v>
      </c>
      <c r="AG3" s="39"/>
      <c r="AH3" s="39" t="n">
        <v>0.5</v>
      </c>
      <c r="AI3" s="39" t="n">
        <v>1</v>
      </c>
      <c r="AJ3" s="39" t="n">
        <v>0</v>
      </c>
      <c r="AK3" s="39" t="n">
        <v>1</v>
      </c>
      <c r="AL3" s="39" t="n">
        <v>1</v>
      </c>
      <c r="AM3" s="39" t="n">
        <v>1</v>
      </c>
      <c r="AN3" s="39" t="n">
        <v>0</v>
      </c>
      <c r="AO3" s="39" t="n">
        <v>1</v>
      </c>
      <c r="AP3" s="39" t="n">
        <v>1</v>
      </c>
      <c r="AQ3" s="39" t="n">
        <v>1</v>
      </c>
      <c r="AR3" s="39" t="n">
        <f aca="false">SUM(AH3:AQ3)</f>
        <v>7.5</v>
      </c>
      <c r="AS3" s="0" t="s">
        <v>175</v>
      </c>
    </row>
    <row r="4" customFormat="false" ht="12.75" hidden="false" customHeight="false" outlineLevel="0" collapsed="false">
      <c r="A4" s="38" t="n">
        <v>6462</v>
      </c>
      <c r="B4" s="39" t="n">
        <v>20150418</v>
      </c>
      <c r="C4" s="38" t="n">
        <v>235105</v>
      </c>
      <c r="D4" s="39" t="n">
        <v>1</v>
      </c>
      <c r="E4" s="40" t="n">
        <v>-97.85</v>
      </c>
      <c r="F4" s="40" t="n">
        <v>37.3</v>
      </c>
      <c r="G4" s="40" t="n">
        <v>1352.38</v>
      </c>
      <c r="H4" s="40" t="n">
        <v>10.38</v>
      </c>
      <c r="I4" s="40" t="n">
        <v>0.25</v>
      </c>
      <c r="J4" s="40" t="n">
        <v>0.35</v>
      </c>
      <c r="K4" s="40" t="n">
        <v>0.75</v>
      </c>
      <c r="L4" s="39" t="n">
        <v>396</v>
      </c>
      <c r="M4" s="39" t="n">
        <v>1</v>
      </c>
      <c r="N4" s="39"/>
      <c r="O4" s="39"/>
      <c r="P4" s="39" t="s">
        <v>176</v>
      </c>
      <c r="Q4" s="39" t="s">
        <v>177</v>
      </c>
      <c r="R4" s="39"/>
      <c r="S4" s="39"/>
      <c r="T4" s="39" t="s">
        <v>102</v>
      </c>
      <c r="U4" s="39"/>
      <c r="V4" s="39" t="n">
        <v>123</v>
      </c>
      <c r="W4" s="39"/>
      <c r="X4" s="39"/>
      <c r="Y4" s="39"/>
      <c r="Z4" s="39"/>
      <c r="AA4" s="39"/>
      <c r="AB4" s="39"/>
      <c r="AC4" s="39"/>
      <c r="AD4" s="39" t="s">
        <v>102</v>
      </c>
      <c r="AE4" s="39" t="n">
        <v>218</v>
      </c>
      <c r="AF4" s="39" t="n">
        <v>74</v>
      </c>
      <c r="AG4" s="39"/>
      <c r="AH4" s="39" t="n">
        <v>-1</v>
      </c>
      <c r="AI4" s="39" t="n">
        <v>1</v>
      </c>
      <c r="AJ4" s="39" t="n">
        <v>1</v>
      </c>
      <c r="AK4" s="39" t="n">
        <v>-1</v>
      </c>
      <c r="AL4" s="39" t="n">
        <v>0.5</v>
      </c>
      <c r="AM4" s="39" t="n">
        <v>0.5</v>
      </c>
      <c r="AN4" s="39"/>
      <c r="AO4" s="39" t="n">
        <v>1</v>
      </c>
      <c r="AP4" s="39" t="n">
        <v>0</v>
      </c>
      <c r="AQ4" s="39" t="n">
        <v>1</v>
      </c>
      <c r="AR4" s="39" t="n">
        <f aca="false">SUM(AH4:AQ4)</f>
        <v>3</v>
      </c>
      <c r="AS4" s="44" t="s">
        <v>178</v>
      </c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customFormat="false" ht="12.75" hidden="false" customHeight="false" outlineLevel="0" collapsed="false">
      <c r="A5" s="38" t="n">
        <v>12109</v>
      </c>
      <c r="B5" s="39" t="n">
        <v>20160415</v>
      </c>
      <c r="C5" s="38" t="n">
        <v>230645</v>
      </c>
      <c r="D5" s="39" t="n">
        <v>1</v>
      </c>
      <c r="E5" s="40" t="n">
        <v>-102.62</v>
      </c>
      <c r="F5" s="40" t="n">
        <v>39.03</v>
      </c>
      <c r="G5" s="40" t="n">
        <v>2689.53</v>
      </c>
      <c r="H5" s="40" t="n">
        <v>10.62</v>
      </c>
      <c r="I5" s="40" t="n">
        <v>0.75</v>
      </c>
      <c r="J5" s="40" t="n">
        <v>0.8</v>
      </c>
      <c r="K5" s="40" t="n">
        <v>1.3</v>
      </c>
      <c r="L5" s="39" t="n">
        <v>1389</v>
      </c>
      <c r="M5" s="39" t="n">
        <v>1</v>
      </c>
      <c r="N5" s="39"/>
      <c r="O5" s="39"/>
      <c r="P5" s="39" t="s">
        <v>179</v>
      </c>
      <c r="Q5" s="39" t="s">
        <v>177</v>
      </c>
      <c r="R5" s="39"/>
      <c r="S5" s="39"/>
      <c r="T5" s="39" t="s">
        <v>102</v>
      </c>
      <c r="U5" s="39"/>
      <c r="V5" s="39" t="n">
        <v>131</v>
      </c>
      <c r="W5" s="39"/>
      <c r="X5" s="39" t="s">
        <v>102</v>
      </c>
      <c r="Y5" s="39"/>
      <c r="Z5" s="39"/>
      <c r="AA5" s="39"/>
      <c r="AB5" s="39"/>
      <c r="AC5" s="39"/>
      <c r="AD5" s="39" t="s">
        <v>102</v>
      </c>
      <c r="AE5" s="39" t="n">
        <v>282</v>
      </c>
      <c r="AF5" s="39" t="n">
        <v>89</v>
      </c>
      <c r="AG5" s="39"/>
      <c r="AH5" s="39" t="n">
        <v>0.5</v>
      </c>
      <c r="AI5" s="39" t="n">
        <v>1</v>
      </c>
      <c r="AJ5" s="39" t="n">
        <v>1</v>
      </c>
      <c r="AK5" s="39" t="n">
        <v>1</v>
      </c>
      <c r="AL5" s="39" t="n">
        <v>0.5</v>
      </c>
      <c r="AM5" s="39" t="n">
        <v>0.5</v>
      </c>
      <c r="AN5" s="39" t="n">
        <v>0</v>
      </c>
      <c r="AO5" s="39" t="n">
        <v>1</v>
      </c>
      <c r="AP5" s="39" t="n">
        <v>0.5</v>
      </c>
      <c r="AQ5" s="39" t="n">
        <v>0.5</v>
      </c>
      <c r="AR5" s="39" t="n">
        <f aca="false">SUM(AH5:AQ5)</f>
        <v>6.5</v>
      </c>
      <c r="AS5" s="44" t="s">
        <v>180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customFormat="false" ht="12.75" hidden="false" customHeight="false" outlineLevel="0" collapsed="false">
      <c r="A6" s="38" t="n">
        <v>12324</v>
      </c>
      <c r="B6" s="39" t="n">
        <v>20160429</v>
      </c>
      <c r="C6" s="38" t="n">
        <v>185223</v>
      </c>
      <c r="D6" s="39" t="n">
        <v>1</v>
      </c>
      <c r="E6" s="40" t="n">
        <v>-97.12</v>
      </c>
      <c r="F6" s="40" t="n">
        <v>37</v>
      </c>
      <c r="G6" s="40" t="n">
        <v>1555.25</v>
      </c>
      <c r="H6" s="40" t="n">
        <v>11.5</v>
      </c>
      <c r="I6" s="40" t="n">
        <v>0</v>
      </c>
      <c r="J6" s="40" t="n">
        <v>0.5</v>
      </c>
      <c r="K6" s="40" t="n">
        <v>0.55</v>
      </c>
      <c r="L6" s="39" t="n">
        <v>360</v>
      </c>
      <c r="M6" s="39" t="n">
        <v>1</v>
      </c>
      <c r="N6" s="39"/>
      <c r="O6" s="39"/>
      <c r="P6" s="39" t="s">
        <v>176</v>
      </c>
      <c r="Q6" s="39" t="s">
        <v>115</v>
      </c>
      <c r="R6" s="39"/>
      <c r="S6" s="39"/>
      <c r="T6" s="39" t="s">
        <v>102</v>
      </c>
      <c r="U6" s="39"/>
      <c r="V6" s="39" t="n">
        <v>67</v>
      </c>
      <c r="W6" s="39" t="s">
        <v>102</v>
      </c>
      <c r="X6" s="39"/>
      <c r="Y6" s="39"/>
      <c r="Z6" s="39"/>
      <c r="AA6" s="39"/>
      <c r="AB6" s="39"/>
      <c r="AC6" s="39"/>
      <c r="AD6" s="39" t="s">
        <v>102</v>
      </c>
      <c r="AE6" s="39" t="n">
        <v>359</v>
      </c>
      <c r="AF6" s="39" t="n">
        <v>263</v>
      </c>
      <c r="AG6" s="39"/>
      <c r="AH6" s="39" t="n">
        <v>0.5</v>
      </c>
      <c r="AI6" s="39" t="n">
        <v>1</v>
      </c>
      <c r="AJ6" s="39" t="n">
        <v>1</v>
      </c>
      <c r="AK6" s="39" t="n">
        <v>-1</v>
      </c>
      <c r="AL6" s="39" t="n">
        <v>1</v>
      </c>
      <c r="AM6" s="39" t="n">
        <v>0</v>
      </c>
      <c r="AN6" s="39" t="n">
        <v>0</v>
      </c>
      <c r="AO6" s="39" t="n">
        <v>1</v>
      </c>
      <c r="AP6" s="39" t="n">
        <v>0</v>
      </c>
      <c r="AQ6" s="39" t="n">
        <v>1</v>
      </c>
      <c r="AR6" s="39" t="n">
        <f aca="false">SUM(AH6:AQ6)</f>
        <v>4.5</v>
      </c>
      <c r="AS6" s="44" t="s">
        <v>181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customFormat="false" ht="12.75" hidden="false" customHeight="false" outlineLevel="0" collapsed="false">
      <c r="A7" s="38" t="n">
        <v>12503</v>
      </c>
      <c r="B7" s="39" t="n">
        <v>20160511</v>
      </c>
      <c r="C7" s="38" t="n">
        <v>63646</v>
      </c>
      <c r="D7" s="39" t="n">
        <v>1</v>
      </c>
      <c r="E7" s="40" t="n">
        <v>-100</v>
      </c>
      <c r="F7" s="40" t="n">
        <v>39.28</v>
      </c>
      <c r="G7" s="40" t="n">
        <v>2297.14</v>
      </c>
      <c r="H7" s="40" t="n">
        <v>10.88</v>
      </c>
      <c r="I7" s="40" t="n">
        <v>0.5</v>
      </c>
      <c r="J7" s="40" t="n">
        <v>0.65</v>
      </c>
      <c r="K7" s="40" t="n">
        <v>1</v>
      </c>
      <c r="L7" s="39" t="n">
        <v>747</v>
      </c>
      <c r="M7" s="39" t="n">
        <v>1</v>
      </c>
      <c r="N7" s="39"/>
      <c r="O7" s="39"/>
      <c r="P7" s="39" t="s">
        <v>182</v>
      </c>
      <c r="Q7" s="39" t="s">
        <v>174</v>
      </c>
      <c r="R7" s="39"/>
      <c r="S7" s="39"/>
      <c r="T7" s="39" t="s">
        <v>102</v>
      </c>
      <c r="U7" s="39"/>
      <c r="V7" s="39" t="n">
        <v>123</v>
      </c>
      <c r="W7" s="39"/>
      <c r="X7" s="39"/>
      <c r="Y7" s="39"/>
      <c r="Z7" s="39"/>
      <c r="AA7" s="39"/>
      <c r="AB7" s="39"/>
      <c r="AC7" s="39"/>
      <c r="AD7" s="39" t="s">
        <v>102</v>
      </c>
      <c r="AE7" s="39" t="n">
        <v>414</v>
      </c>
      <c r="AF7" s="39" t="n">
        <v>145</v>
      </c>
      <c r="AG7" s="39"/>
      <c r="AH7" s="39" t="n">
        <v>-1</v>
      </c>
      <c r="AI7" s="39" t="n">
        <v>-1</v>
      </c>
      <c r="AJ7" s="39" t="n">
        <v>1</v>
      </c>
      <c r="AK7" s="39" t="n">
        <v>0.5</v>
      </c>
      <c r="AL7" s="39" t="n">
        <v>0.5</v>
      </c>
      <c r="AM7" s="39" t="n">
        <v>-0.5</v>
      </c>
      <c r="AN7" s="39" t="n">
        <v>0</v>
      </c>
      <c r="AO7" s="39" t="n">
        <v>1</v>
      </c>
      <c r="AP7" s="39" t="n">
        <v>0.5</v>
      </c>
      <c r="AQ7" s="39" t="n">
        <v>1</v>
      </c>
      <c r="AR7" s="39" t="n">
        <f aca="false">SUM(AH7:AQ7)</f>
        <v>2</v>
      </c>
      <c r="AS7" s="44" t="s">
        <v>183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customFormat="false" ht="12.75" hidden="false" customHeight="false" outlineLevel="0" collapsed="false">
      <c r="A8" s="38" t="n">
        <v>12795</v>
      </c>
      <c r="B8" s="39" t="n">
        <v>20160530</v>
      </c>
      <c r="C8" s="38" t="n">
        <v>5829</v>
      </c>
      <c r="D8" s="39" t="n">
        <v>1</v>
      </c>
      <c r="E8" s="40" t="n">
        <v>-98.68</v>
      </c>
      <c r="F8" s="40" t="n">
        <v>38.88</v>
      </c>
      <c r="G8" s="40" t="n">
        <v>1636.39</v>
      </c>
      <c r="H8" s="40" t="n">
        <v>10.5</v>
      </c>
      <c r="I8" s="40" t="n">
        <v>0.12</v>
      </c>
      <c r="J8" s="40" t="n">
        <v>0.5</v>
      </c>
      <c r="K8" s="40" t="n">
        <v>0.7</v>
      </c>
      <c r="L8" s="39" t="n">
        <v>551</v>
      </c>
      <c r="M8" s="39" t="n">
        <v>1</v>
      </c>
      <c r="N8" s="39"/>
      <c r="O8" s="39"/>
      <c r="P8" s="39" t="s">
        <v>176</v>
      </c>
      <c r="Q8" s="39" t="s">
        <v>177</v>
      </c>
      <c r="R8" s="39"/>
      <c r="S8" s="39"/>
      <c r="T8" s="39"/>
      <c r="U8" s="39" t="s">
        <v>102</v>
      </c>
      <c r="V8" s="39" t="n">
        <v>110</v>
      </c>
      <c r="W8" s="39"/>
      <c r="X8" s="39"/>
      <c r="Y8" s="39"/>
      <c r="Z8" s="39"/>
      <c r="AA8" s="39"/>
      <c r="AB8" s="39"/>
      <c r="AC8" s="39"/>
      <c r="AD8" s="39"/>
      <c r="AE8" s="39" t="n">
        <v>58</v>
      </c>
      <c r="AF8" s="39" t="n">
        <v>47</v>
      </c>
      <c r="AG8" s="39" t="s">
        <v>102</v>
      </c>
      <c r="AH8" s="39" t="n">
        <v>-1</v>
      </c>
      <c r="AI8" s="39" t="n">
        <v>1</v>
      </c>
      <c r="AJ8" s="39" t="n">
        <v>1</v>
      </c>
      <c r="AK8" s="39" t="n">
        <v>-1</v>
      </c>
      <c r="AL8" s="39" t="n">
        <v>1</v>
      </c>
      <c r="AM8" s="39" t="n">
        <v>0.5</v>
      </c>
      <c r="AN8" s="39" t="n">
        <v>0</v>
      </c>
      <c r="AO8" s="39" t="n">
        <v>-1</v>
      </c>
      <c r="AP8" s="39" t="n">
        <v>-1</v>
      </c>
      <c r="AQ8" s="39" t="n">
        <v>-1</v>
      </c>
      <c r="AR8" s="39" t="n">
        <f aca="false">SUM(AH8:AQ8)</f>
        <v>-1.5</v>
      </c>
      <c r="AS8" s="44" t="s">
        <v>184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customFormat="false" ht="12.75" hidden="false" customHeight="false" outlineLevel="0" collapsed="false">
      <c r="A9" s="38" t="n">
        <v>12816</v>
      </c>
      <c r="B9" s="45" t="n">
        <v>20160531</v>
      </c>
      <c r="C9" s="38" t="n">
        <v>94736</v>
      </c>
      <c r="D9" s="39" t="n">
        <v>1</v>
      </c>
      <c r="E9" s="40" t="n">
        <v>-98.97</v>
      </c>
      <c r="F9" s="40" t="n">
        <v>36.65</v>
      </c>
      <c r="G9" s="40" t="n">
        <v>4240.74</v>
      </c>
      <c r="H9" s="40" t="n">
        <v>11.5</v>
      </c>
      <c r="I9" s="40" t="n">
        <v>0</v>
      </c>
      <c r="J9" s="40" t="n">
        <v>1.1</v>
      </c>
      <c r="K9" s="40" t="n">
        <v>1.15</v>
      </c>
      <c r="L9" s="39" t="n">
        <v>489</v>
      </c>
      <c r="M9" s="39" t="n">
        <v>1</v>
      </c>
      <c r="N9" s="39"/>
      <c r="O9" s="39"/>
      <c r="P9" s="39" t="s">
        <v>185</v>
      </c>
      <c r="Q9" s="39" t="s">
        <v>174</v>
      </c>
      <c r="R9" s="39"/>
      <c r="S9" s="39"/>
      <c r="T9" s="39" t="s">
        <v>102</v>
      </c>
      <c r="U9" s="39"/>
      <c r="V9" s="39" t="n">
        <v>137</v>
      </c>
      <c r="W9" s="39" t="s">
        <v>102</v>
      </c>
      <c r="X9" s="39"/>
      <c r="Y9" s="39"/>
      <c r="Z9" s="39"/>
      <c r="AA9" s="39"/>
      <c r="AB9" s="39"/>
      <c r="AC9" s="39"/>
      <c r="AD9" s="39" t="s">
        <v>102</v>
      </c>
      <c r="AE9" s="39" t="n">
        <v>140</v>
      </c>
      <c r="AF9" s="39" t="n">
        <v>114</v>
      </c>
      <c r="AG9" s="39"/>
      <c r="AH9" s="39" t="n">
        <v>1</v>
      </c>
      <c r="AI9" s="39" t="n">
        <v>1</v>
      </c>
      <c r="AJ9" s="39" t="n">
        <v>1</v>
      </c>
      <c r="AK9" s="39" t="n">
        <v>1</v>
      </c>
      <c r="AL9" s="39" t="n">
        <v>1</v>
      </c>
      <c r="AM9" s="39" t="n">
        <v>1</v>
      </c>
      <c r="AN9" s="39" t="n">
        <v>0</v>
      </c>
      <c r="AO9" s="39" t="n">
        <v>1</v>
      </c>
      <c r="AP9" s="39" t="n">
        <v>1</v>
      </c>
      <c r="AQ9" s="39" t="n">
        <v>1</v>
      </c>
      <c r="AR9" s="39" t="n">
        <f aca="false">SUM(AH9:AQ9)</f>
        <v>9</v>
      </c>
      <c r="AS9" s="44" t="s">
        <v>186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customFormat="false" ht="12.75" hidden="false" customHeight="false" outlineLevel="0" collapsed="false">
      <c r="A10" s="38" t="n">
        <v>17165</v>
      </c>
      <c r="B10" s="39" t="n">
        <v>20170306</v>
      </c>
      <c r="C10" s="38" t="n">
        <v>234819</v>
      </c>
      <c r="D10" s="39" t="n">
        <v>1</v>
      </c>
      <c r="E10" s="40" t="n">
        <v>-96.38</v>
      </c>
      <c r="F10" s="40" t="n">
        <v>39.2</v>
      </c>
      <c r="G10" s="40" t="n">
        <v>1509.11</v>
      </c>
      <c r="H10" s="40" t="n">
        <v>11.12</v>
      </c>
      <c r="I10" s="40" t="n">
        <v>0</v>
      </c>
      <c r="J10" s="40" t="n">
        <v>0.7</v>
      </c>
      <c r="K10" s="40" t="n">
        <v>0.85</v>
      </c>
      <c r="L10" s="39" t="n">
        <v>342</v>
      </c>
      <c r="M10" s="39" t="n">
        <v>1</v>
      </c>
      <c r="N10" s="39"/>
      <c r="O10" s="39"/>
      <c r="P10" s="39" t="s">
        <v>176</v>
      </c>
      <c r="Q10" s="39" t="s">
        <v>177</v>
      </c>
      <c r="R10" s="39"/>
      <c r="S10" s="39"/>
      <c r="T10" s="39"/>
      <c r="U10" s="39" t="s">
        <v>102</v>
      </c>
      <c r="V10" s="39" t="n">
        <v>143</v>
      </c>
      <c r="W10" s="39"/>
      <c r="X10" s="39" t="s">
        <v>102</v>
      </c>
      <c r="Y10" s="39"/>
      <c r="Z10" s="39"/>
      <c r="AA10" s="39"/>
      <c r="AB10" s="39"/>
      <c r="AC10" s="39"/>
      <c r="AD10" s="39"/>
      <c r="AE10" s="39" t="n">
        <v>26</v>
      </c>
      <c r="AF10" s="39" t="n">
        <v>22</v>
      </c>
      <c r="AG10" s="39" t="s">
        <v>102</v>
      </c>
      <c r="AH10" s="39" t="n">
        <v>-1</v>
      </c>
      <c r="AI10" s="39" t="n">
        <v>1</v>
      </c>
      <c r="AJ10" s="39" t="n">
        <v>1</v>
      </c>
      <c r="AK10" s="39" t="n">
        <v>1</v>
      </c>
      <c r="AL10" s="39" t="n">
        <v>0.5</v>
      </c>
      <c r="AM10" s="39" t="n">
        <v>0.5</v>
      </c>
      <c r="AN10" s="39" t="n">
        <v>0</v>
      </c>
      <c r="AO10" s="39" t="n">
        <v>-1</v>
      </c>
      <c r="AP10" s="39" t="n">
        <v>-1</v>
      </c>
      <c r="AQ10" s="39" t="n">
        <v>-1</v>
      </c>
      <c r="AR10" s="39" t="n">
        <f aca="false">SUM(AH10:AQ10)</f>
        <v>0</v>
      </c>
      <c r="AS10" s="44" t="s">
        <v>187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customFormat="false" ht="12.75" hidden="false" customHeight="false" outlineLevel="0" collapsed="false">
      <c r="A11" s="38" t="n">
        <v>17795</v>
      </c>
      <c r="B11" s="39" t="n">
        <v>20170416</v>
      </c>
      <c r="C11" s="38" t="n">
        <v>115202</v>
      </c>
      <c r="D11" s="39" t="n">
        <v>1</v>
      </c>
      <c r="E11" s="40" t="n">
        <v>-94.48</v>
      </c>
      <c r="F11" s="40" t="n">
        <v>36.83</v>
      </c>
      <c r="G11" s="40" t="n">
        <v>5765.15</v>
      </c>
      <c r="H11" s="40" t="n">
        <v>11</v>
      </c>
      <c r="I11" s="40" t="n">
        <v>0</v>
      </c>
      <c r="J11" s="40" t="n">
        <v>1.9</v>
      </c>
      <c r="K11" s="40" t="n">
        <v>1.4</v>
      </c>
      <c r="L11" s="39" t="n">
        <v>337</v>
      </c>
      <c r="M11" s="39" t="n">
        <v>1</v>
      </c>
      <c r="N11" s="39"/>
      <c r="O11" s="39"/>
      <c r="P11" s="39" t="s">
        <v>188</v>
      </c>
      <c r="Q11" s="39" t="s">
        <v>101</v>
      </c>
      <c r="R11" s="39"/>
      <c r="S11" s="39"/>
      <c r="T11" s="39" t="s">
        <v>102</v>
      </c>
      <c r="U11" s="39"/>
      <c r="V11" s="39" t="n">
        <v>219</v>
      </c>
      <c r="W11" s="39"/>
      <c r="X11" s="39" t="s">
        <v>102</v>
      </c>
      <c r="Y11" s="39"/>
      <c r="Z11" s="39"/>
      <c r="AA11" s="39"/>
      <c r="AB11" s="39"/>
      <c r="AC11" s="39"/>
      <c r="AD11" s="39" t="s">
        <v>102</v>
      </c>
      <c r="AE11" s="39" t="n">
        <v>203</v>
      </c>
      <c r="AF11" s="39" t="n">
        <v>174</v>
      </c>
      <c r="AG11" s="39"/>
      <c r="AH11" s="39" t="n">
        <v>0.5</v>
      </c>
      <c r="AI11" s="39" t="n">
        <v>1</v>
      </c>
      <c r="AJ11" s="39" t="n">
        <v>0</v>
      </c>
      <c r="AK11" s="39" t="n">
        <v>1</v>
      </c>
      <c r="AL11" s="39" t="n">
        <v>1</v>
      </c>
      <c r="AM11" s="39" t="n">
        <v>1</v>
      </c>
      <c r="AN11" s="39" t="n">
        <v>0</v>
      </c>
      <c r="AO11" s="39" t="n">
        <v>1</v>
      </c>
      <c r="AP11" s="39" t="n">
        <v>-0.5</v>
      </c>
      <c r="AQ11" s="39" t="n">
        <v>1</v>
      </c>
      <c r="AR11" s="39" t="n">
        <f aca="false">SUM(AH11:AQ11)</f>
        <v>6</v>
      </c>
      <c r="AS11" s="44" t="s">
        <v>189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customFormat="false" ht="12.75" hidden="false" customHeight="false" outlineLevel="0" collapsed="false">
      <c r="A12" s="38" t="n">
        <v>17851</v>
      </c>
      <c r="B12" s="39" t="n">
        <v>20170420</v>
      </c>
      <c r="C12" s="38" t="n">
        <v>15205</v>
      </c>
      <c r="D12" s="39" t="n">
        <v>1</v>
      </c>
      <c r="E12" s="40" t="n">
        <v>-99.18</v>
      </c>
      <c r="F12" s="40" t="n">
        <v>37.95</v>
      </c>
      <c r="G12" s="40" t="n">
        <v>2071.84</v>
      </c>
      <c r="H12" s="40" t="n">
        <v>12.5</v>
      </c>
      <c r="I12" s="40" t="n">
        <v>0</v>
      </c>
      <c r="J12" s="40" t="n">
        <v>1.1</v>
      </c>
      <c r="K12" s="40" t="n">
        <v>0.55</v>
      </c>
      <c r="L12" s="39" t="n">
        <v>643</v>
      </c>
      <c r="M12" s="39" t="n">
        <v>1</v>
      </c>
      <c r="N12" s="39"/>
      <c r="O12" s="39"/>
      <c r="P12" s="39" t="s">
        <v>176</v>
      </c>
      <c r="Q12" s="39" t="s">
        <v>177</v>
      </c>
      <c r="R12" s="39"/>
      <c r="S12" s="39"/>
      <c r="T12" s="39" t="s">
        <v>102</v>
      </c>
      <c r="U12" s="39"/>
      <c r="V12" s="39" t="n">
        <v>107</v>
      </c>
      <c r="W12" s="39"/>
      <c r="X12" s="39" t="s">
        <v>102</v>
      </c>
      <c r="Y12" s="39"/>
      <c r="Z12" s="39"/>
      <c r="AA12" s="39"/>
      <c r="AB12" s="39"/>
      <c r="AC12" s="39"/>
      <c r="AD12" s="39"/>
      <c r="AE12" s="39" t="n">
        <v>38</v>
      </c>
      <c r="AF12" s="39" t="n">
        <v>12</v>
      </c>
      <c r="AG12" s="39" t="s">
        <v>102</v>
      </c>
      <c r="AH12" s="39" t="n">
        <v>0.5</v>
      </c>
      <c r="AI12" s="39" t="n">
        <v>1</v>
      </c>
      <c r="AJ12" s="39" t="n">
        <v>1</v>
      </c>
      <c r="AK12" s="39" t="n">
        <v>0.5</v>
      </c>
      <c r="AL12" s="39" t="n">
        <v>1</v>
      </c>
      <c r="AM12" s="39" t="n">
        <v>1</v>
      </c>
      <c r="AN12" s="39" t="n">
        <v>0</v>
      </c>
      <c r="AO12" s="39" t="n">
        <v>-1</v>
      </c>
      <c r="AP12" s="39" t="n">
        <v>-1</v>
      </c>
      <c r="AQ12" s="39" t="n">
        <v>-1</v>
      </c>
      <c r="AR12" s="39" t="n">
        <f aca="false">SUM(AH12:AQ12)</f>
        <v>2</v>
      </c>
      <c r="AS12" s="44" t="s">
        <v>190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customFormat="false" ht="12.75" hidden="false" customHeight="false" outlineLevel="0" collapsed="false">
      <c r="A13" s="38" t="n">
        <v>17851</v>
      </c>
      <c r="B13" s="39" t="n">
        <v>20170420</v>
      </c>
      <c r="C13" s="38" t="n">
        <v>15205</v>
      </c>
      <c r="D13" s="39" t="n">
        <v>2</v>
      </c>
      <c r="E13" s="40" t="n">
        <v>-97.62</v>
      </c>
      <c r="F13" s="40" t="n">
        <v>38.58</v>
      </c>
      <c r="G13" s="40" t="n">
        <v>2827.4</v>
      </c>
      <c r="H13" s="40" t="n">
        <v>11.62</v>
      </c>
      <c r="I13" s="40" t="n">
        <v>0.25</v>
      </c>
      <c r="J13" s="40" t="n">
        <v>1.5</v>
      </c>
      <c r="K13" s="40" t="n">
        <v>0.8</v>
      </c>
      <c r="L13" s="39" t="n">
        <v>402</v>
      </c>
      <c r="M13" s="39" t="n">
        <v>1</v>
      </c>
      <c r="N13" s="39"/>
      <c r="O13" s="39"/>
      <c r="P13" s="39" t="s">
        <v>176</v>
      </c>
      <c r="Q13" s="39" t="s">
        <v>177</v>
      </c>
      <c r="R13" s="39"/>
      <c r="S13" s="39"/>
      <c r="T13" s="39" t="s">
        <v>102</v>
      </c>
      <c r="U13" s="39"/>
      <c r="V13" s="39" t="n">
        <v>152</v>
      </c>
      <c r="W13" s="39"/>
      <c r="X13" s="39" t="s">
        <v>102</v>
      </c>
      <c r="Y13" s="39"/>
      <c r="Z13" s="39"/>
      <c r="AA13" s="39"/>
      <c r="AB13" s="39"/>
      <c r="AC13" s="39"/>
      <c r="AD13" s="39"/>
      <c r="AE13" s="39" t="n">
        <v>52</v>
      </c>
      <c r="AF13" s="39" t="n">
        <v>20</v>
      </c>
      <c r="AG13" s="39" t="s">
        <v>102</v>
      </c>
      <c r="AH13" s="39" t="n">
        <v>0.5</v>
      </c>
      <c r="AI13" s="39" t="n">
        <v>1</v>
      </c>
      <c r="AJ13" s="39" t="n">
        <v>1</v>
      </c>
      <c r="AK13" s="39" t="n">
        <v>1</v>
      </c>
      <c r="AL13" s="39" t="n">
        <v>1</v>
      </c>
      <c r="AM13" s="39" t="n">
        <v>1</v>
      </c>
      <c r="AN13" s="39" t="n">
        <v>0</v>
      </c>
      <c r="AO13" s="39" t="n">
        <v>-1</v>
      </c>
      <c r="AP13" s="39" t="n">
        <v>-1</v>
      </c>
      <c r="AQ13" s="39" t="n">
        <v>-1</v>
      </c>
      <c r="AR13" s="39" t="n">
        <f aca="false">SUM(AH13:AQ13)</f>
        <v>2.5</v>
      </c>
      <c r="AS13" s="44" t="s">
        <v>191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customFormat="false" ht="12.75" hidden="false" customHeight="false" outlineLevel="0" collapsed="false">
      <c r="A14" s="38" t="n">
        <v>17995</v>
      </c>
      <c r="B14" s="39" t="n">
        <v>20170429</v>
      </c>
      <c r="C14" s="38" t="n">
        <v>82626</v>
      </c>
      <c r="D14" s="39" t="n">
        <v>1</v>
      </c>
      <c r="E14" s="40" t="n">
        <v>-98.93</v>
      </c>
      <c r="F14" s="40" t="n">
        <v>35.28</v>
      </c>
      <c r="G14" s="40" t="n">
        <v>2548.76</v>
      </c>
      <c r="H14" s="40" t="n">
        <v>14.12</v>
      </c>
      <c r="I14" s="40" t="n">
        <v>0</v>
      </c>
      <c r="J14" s="40" t="n">
        <v>0.5</v>
      </c>
      <c r="K14" s="40" t="n">
        <v>0.8</v>
      </c>
      <c r="L14" s="39" t="n">
        <v>461</v>
      </c>
      <c r="M14" s="39" t="n">
        <v>1</v>
      </c>
      <c r="N14" s="39"/>
      <c r="O14" s="39"/>
      <c r="P14" s="39" t="s">
        <v>173</v>
      </c>
      <c r="Q14" s="39" t="s">
        <v>174</v>
      </c>
      <c r="R14" s="39"/>
      <c r="S14" s="39"/>
      <c r="T14" s="39" t="s">
        <v>102</v>
      </c>
      <c r="U14" s="39"/>
      <c r="V14" s="39" t="n">
        <v>93</v>
      </c>
      <c r="W14" s="39"/>
      <c r="X14" s="39"/>
      <c r="Y14" s="39"/>
      <c r="Z14" s="39"/>
      <c r="AA14" s="39"/>
      <c r="AB14" s="39"/>
      <c r="AC14" s="39"/>
      <c r="AD14" s="39" t="s">
        <v>102</v>
      </c>
      <c r="AE14" s="39" t="n">
        <v>244</v>
      </c>
      <c r="AF14" s="39" t="n">
        <v>97</v>
      </c>
      <c r="AG14" s="39"/>
      <c r="AH14" s="39" t="n">
        <v>0.5</v>
      </c>
      <c r="AI14" s="39" t="n">
        <v>0.5</v>
      </c>
      <c r="AJ14" s="39" t="n">
        <v>1</v>
      </c>
      <c r="AK14" s="39" t="n">
        <v>0.5</v>
      </c>
      <c r="AL14" s="39" t="n">
        <v>1</v>
      </c>
      <c r="AM14" s="39" t="n">
        <v>0.5</v>
      </c>
      <c r="AN14" s="39" t="n">
        <v>0</v>
      </c>
      <c r="AO14" s="39" t="n">
        <v>0.5</v>
      </c>
      <c r="AP14" s="39" t="n">
        <v>0</v>
      </c>
      <c r="AQ14" s="39" t="n">
        <v>1</v>
      </c>
      <c r="AR14" s="39" t="n">
        <f aca="false">SUM(AH14:AQ14)</f>
        <v>5.5</v>
      </c>
      <c r="AS14" s="44" t="s">
        <v>192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customFormat="false" ht="12.75" hidden="false" customHeight="false" outlineLevel="0" collapsed="false">
      <c r="A15" s="38" t="n">
        <v>17995</v>
      </c>
      <c r="B15" s="39" t="n">
        <v>20170429</v>
      </c>
      <c r="C15" s="38" t="n">
        <v>82626</v>
      </c>
      <c r="D15" s="39" t="n">
        <v>2</v>
      </c>
      <c r="E15" s="40" t="n">
        <v>-97.05</v>
      </c>
      <c r="F15" s="40" t="n">
        <v>35.95</v>
      </c>
      <c r="G15" s="40" t="n">
        <v>2752.55</v>
      </c>
      <c r="H15" s="40" t="n">
        <v>12.12</v>
      </c>
      <c r="I15" s="40" t="n">
        <v>0</v>
      </c>
      <c r="J15" s="40" t="n">
        <v>0.55</v>
      </c>
      <c r="K15" s="40" t="n">
        <v>0.85</v>
      </c>
      <c r="L15" s="39" t="n">
        <v>273</v>
      </c>
      <c r="M15" s="39" t="n">
        <v>1</v>
      </c>
      <c r="N15" s="39"/>
      <c r="O15" s="39"/>
      <c r="P15" s="39" t="s">
        <v>173</v>
      </c>
      <c r="Q15" s="39" t="s">
        <v>174</v>
      </c>
      <c r="R15" s="39"/>
      <c r="S15" s="39"/>
      <c r="T15" s="39" t="s">
        <v>102</v>
      </c>
      <c r="U15" s="39"/>
      <c r="V15" s="39" t="n">
        <v>97</v>
      </c>
      <c r="W15" s="39"/>
      <c r="X15" s="39"/>
      <c r="Y15" s="39"/>
      <c r="Z15" s="39"/>
      <c r="AA15" s="39"/>
      <c r="AB15" s="39"/>
      <c r="AC15" s="39"/>
      <c r="AD15" s="39" t="s">
        <v>102</v>
      </c>
      <c r="AE15" s="39" t="n">
        <v>244</v>
      </c>
      <c r="AF15" s="39" t="n">
        <v>97</v>
      </c>
      <c r="AG15" s="39"/>
      <c r="AH15" s="39" t="n">
        <v>0.5</v>
      </c>
      <c r="AI15" s="39" t="n">
        <v>0.5</v>
      </c>
      <c r="AJ15" s="39" t="n">
        <v>1</v>
      </c>
      <c r="AK15" s="39" t="n">
        <v>0.5</v>
      </c>
      <c r="AL15" s="39" t="n">
        <v>1</v>
      </c>
      <c r="AM15" s="39" t="n">
        <v>1</v>
      </c>
      <c r="AN15" s="39" t="n">
        <v>0</v>
      </c>
      <c r="AO15" s="39" t="n">
        <v>0.5</v>
      </c>
      <c r="AP15" s="39" t="n">
        <v>0</v>
      </c>
      <c r="AQ15" s="39" t="n">
        <v>1</v>
      </c>
      <c r="AR15" s="39" t="n">
        <f aca="false">SUM(AH15:AQ15)</f>
        <v>6</v>
      </c>
      <c r="AS15" s="44" t="s">
        <v>193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customFormat="false" ht="12.75" hidden="false" customHeight="false" outlineLevel="0" collapsed="false">
      <c r="A16" s="38" t="n">
        <v>17995</v>
      </c>
      <c r="B16" s="39" t="n">
        <v>20170429</v>
      </c>
      <c r="C16" s="38" t="n">
        <v>82626</v>
      </c>
      <c r="D16" s="39" t="n">
        <v>3</v>
      </c>
      <c r="E16" s="40" t="n">
        <v>-98</v>
      </c>
      <c r="F16" s="40" t="n">
        <v>35.88</v>
      </c>
      <c r="G16" s="40" t="n">
        <v>4658.73</v>
      </c>
      <c r="H16" s="40" t="n">
        <v>10</v>
      </c>
      <c r="I16" s="40" t="n">
        <v>0</v>
      </c>
      <c r="J16" s="40" t="n">
        <v>0.95</v>
      </c>
      <c r="K16" s="40" t="n">
        <v>1.1</v>
      </c>
      <c r="L16" s="39" t="n">
        <v>326</v>
      </c>
      <c r="M16" s="39" t="n">
        <v>1</v>
      </c>
      <c r="N16" s="39"/>
      <c r="O16" s="39"/>
      <c r="P16" s="39" t="s">
        <v>173</v>
      </c>
      <c r="Q16" s="39" t="s">
        <v>174</v>
      </c>
      <c r="R16" s="39"/>
      <c r="S16" s="39"/>
      <c r="T16" s="39" t="s">
        <v>102</v>
      </c>
      <c r="U16" s="39"/>
      <c r="V16" s="39" t="n">
        <v>138</v>
      </c>
      <c r="W16" s="39"/>
      <c r="X16" s="39"/>
      <c r="Y16" s="39"/>
      <c r="Z16" s="39"/>
      <c r="AA16" s="39"/>
      <c r="AB16" s="39"/>
      <c r="AC16" s="39"/>
      <c r="AD16" s="39" t="s">
        <v>102</v>
      </c>
      <c r="AE16" s="39" t="n">
        <v>244</v>
      </c>
      <c r="AF16" s="39" t="n">
        <v>97</v>
      </c>
      <c r="AG16" s="39"/>
      <c r="AH16" s="39" t="n">
        <v>0.5</v>
      </c>
      <c r="AI16" s="39" t="n">
        <v>0.5</v>
      </c>
      <c r="AJ16" s="39" t="n">
        <v>1</v>
      </c>
      <c r="AK16" s="39" t="n">
        <v>1</v>
      </c>
      <c r="AL16" s="39" t="n">
        <v>1</v>
      </c>
      <c r="AM16" s="39" t="n">
        <v>0.5</v>
      </c>
      <c r="AN16" s="39" t="n">
        <v>0</v>
      </c>
      <c r="AO16" s="39" t="n">
        <v>0.5</v>
      </c>
      <c r="AP16" s="39" t="n">
        <v>0</v>
      </c>
      <c r="AQ16" s="39" t="n">
        <v>1</v>
      </c>
      <c r="AR16" s="39" t="n">
        <f aca="false">SUM(AH16:AQ16)</f>
        <v>6</v>
      </c>
      <c r="AS16" s="44" t="s">
        <v>194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customFormat="false" ht="12.75" hidden="false" customHeight="false" outlineLevel="0" collapsed="false">
      <c r="A17" s="38" t="n">
        <v>18189</v>
      </c>
      <c r="B17" s="39" t="n">
        <v>20170511</v>
      </c>
      <c r="C17" s="38" t="n">
        <v>192311</v>
      </c>
      <c r="D17" s="39" t="n">
        <v>1</v>
      </c>
      <c r="E17" s="40" t="n">
        <v>-97.53</v>
      </c>
      <c r="F17" s="40" t="n">
        <v>36.05</v>
      </c>
      <c r="G17" s="40" t="n">
        <v>1674.43</v>
      </c>
      <c r="H17" s="40" t="n">
        <v>12</v>
      </c>
      <c r="I17" s="40" t="n">
        <v>0.12</v>
      </c>
      <c r="J17" s="40" t="n">
        <v>0.5</v>
      </c>
      <c r="K17" s="40" t="n">
        <v>0.55</v>
      </c>
      <c r="L17" s="39" t="n">
        <v>316</v>
      </c>
      <c r="M17" s="39" t="n">
        <v>1</v>
      </c>
      <c r="N17" s="39"/>
      <c r="O17" s="39"/>
      <c r="P17" s="39" t="s">
        <v>173</v>
      </c>
      <c r="Q17" s="39" t="s">
        <v>115</v>
      </c>
      <c r="R17" s="39"/>
      <c r="S17" s="39"/>
      <c r="T17" s="39"/>
      <c r="U17" s="39" t="s">
        <v>102</v>
      </c>
      <c r="V17" s="39" t="n">
        <v>93</v>
      </c>
      <c r="W17" s="39"/>
      <c r="X17" s="39"/>
      <c r="Y17" s="39"/>
      <c r="Z17" s="39"/>
      <c r="AA17" s="39"/>
      <c r="AB17" s="39"/>
      <c r="AC17" s="39"/>
      <c r="AD17" s="39"/>
      <c r="AE17" s="39" t="n">
        <v>76</v>
      </c>
      <c r="AF17" s="39" t="n">
        <v>45</v>
      </c>
      <c r="AG17" s="39" t="s">
        <v>102</v>
      </c>
      <c r="AH17" s="39" t="n">
        <v>-1</v>
      </c>
      <c r="AI17" s="39" t="n">
        <v>0</v>
      </c>
      <c r="AJ17" s="39" t="n">
        <v>0</v>
      </c>
      <c r="AK17" s="39" t="n">
        <v>-1</v>
      </c>
      <c r="AL17" s="39" t="n">
        <v>1</v>
      </c>
      <c r="AM17" s="39" t="n">
        <v>-0.5</v>
      </c>
      <c r="AN17" s="39" t="n">
        <v>0</v>
      </c>
      <c r="AO17" s="39" t="n">
        <v>-1</v>
      </c>
      <c r="AP17" s="39" t="n">
        <v>-1</v>
      </c>
      <c r="AQ17" s="39" t="n">
        <v>0.5</v>
      </c>
      <c r="AR17" s="39" t="n">
        <f aca="false">SUM(AH17:AQ17)</f>
        <v>-3</v>
      </c>
      <c r="AS17" s="44" t="s">
        <v>195</v>
      </c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customFormat="false" ht="12.75" hidden="false" customHeight="false" outlineLevel="0" collapsed="false">
      <c r="A18" s="38" t="n">
        <v>18271</v>
      </c>
      <c r="B18" s="39" t="n">
        <v>20170517</v>
      </c>
      <c r="C18" s="38" t="n">
        <v>21830</v>
      </c>
      <c r="D18" s="39" t="n">
        <v>1</v>
      </c>
      <c r="E18" s="40" t="n">
        <v>-91.52</v>
      </c>
      <c r="F18" s="40" t="n">
        <v>44.5</v>
      </c>
      <c r="G18" s="40" t="n">
        <v>3703.92</v>
      </c>
      <c r="H18" s="40" t="n">
        <v>12.88</v>
      </c>
      <c r="I18" s="40" t="n">
        <v>0</v>
      </c>
      <c r="J18" s="40" t="n">
        <v>1.9</v>
      </c>
      <c r="K18" s="40" t="n">
        <v>0.85</v>
      </c>
      <c r="L18" s="39" t="n">
        <v>312</v>
      </c>
      <c r="M18" s="39" t="n">
        <v>1</v>
      </c>
      <c r="N18" s="39"/>
      <c r="O18" s="39"/>
      <c r="P18" s="39" t="s">
        <v>196</v>
      </c>
      <c r="Q18" s="39" t="s">
        <v>177</v>
      </c>
      <c r="R18" s="39"/>
      <c r="S18" s="39"/>
      <c r="T18" s="39"/>
      <c r="U18" s="39" t="s">
        <v>102</v>
      </c>
      <c r="V18" s="39" t="n">
        <v>157</v>
      </c>
      <c r="W18" s="39"/>
      <c r="X18" s="39" t="s">
        <v>102</v>
      </c>
      <c r="Y18" s="39"/>
      <c r="Z18" s="39"/>
      <c r="AA18" s="39"/>
      <c r="AB18" s="39"/>
      <c r="AC18" s="39"/>
      <c r="AD18" s="39"/>
      <c r="AE18" s="39" t="n">
        <v>45</v>
      </c>
      <c r="AF18" s="39" t="n">
        <v>13</v>
      </c>
      <c r="AG18" s="39" t="s">
        <v>102</v>
      </c>
      <c r="AH18" s="39" t="n">
        <v>-0.5</v>
      </c>
      <c r="AI18" s="39" t="n">
        <v>1</v>
      </c>
      <c r="AJ18" s="39" t="n">
        <v>1</v>
      </c>
      <c r="AK18" s="39" t="n">
        <v>1</v>
      </c>
      <c r="AL18" s="39" t="n">
        <v>1</v>
      </c>
      <c r="AM18" s="39" t="n">
        <v>0.5</v>
      </c>
      <c r="AN18" s="39" t="n">
        <v>0</v>
      </c>
      <c r="AO18" s="39" t="n">
        <v>0</v>
      </c>
      <c r="AP18" s="39" t="n">
        <v>0</v>
      </c>
      <c r="AQ18" s="39" t="n">
        <v>0</v>
      </c>
      <c r="AR18" s="39" t="n">
        <f aca="false">SUM(AH18:AQ18)</f>
        <v>4</v>
      </c>
      <c r="AS18" s="44" t="s">
        <v>197</v>
      </c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customFormat="false" ht="12.75" hidden="false" customHeight="false" outlineLevel="0" collapsed="false">
      <c r="A19" s="38" t="n">
        <v>18302</v>
      </c>
      <c r="B19" s="39" t="n">
        <v>20170519</v>
      </c>
      <c r="C19" s="38" t="n">
        <v>20828</v>
      </c>
      <c r="D19" s="39" t="n">
        <v>1</v>
      </c>
      <c r="E19" s="40" t="n">
        <v>-94.9</v>
      </c>
      <c r="F19" s="40" t="n">
        <v>39.65</v>
      </c>
      <c r="G19" s="40" t="n">
        <v>3046.4</v>
      </c>
      <c r="H19" s="40" t="n">
        <v>11.88</v>
      </c>
      <c r="I19" s="40" t="n">
        <v>0</v>
      </c>
      <c r="J19" s="40" t="n">
        <v>0.65</v>
      </c>
      <c r="K19" s="40" t="n">
        <v>1.15</v>
      </c>
      <c r="L19" s="39" t="n">
        <v>276</v>
      </c>
      <c r="M19" s="39" t="n">
        <v>1</v>
      </c>
      <c r="N19" s="39"/>
      <c r="O19" s="39"/>
      <c r="P19" s="39" t="s">
        <v>198</v>
      </c>
      <c r="Q19" s="39" t="s">
        <v>177</v>
      </c>
      <c r="R19" s="39"/>
      <c r="S19" s="39"/>
      <c r="T19" s="39" t="s">
        <v>102</v>
      </c>
      <c r="U19" s="39"/>
      <c r="V19" s="39" t="n">
        <v>132</v>
      </c>
      <c r="W19" s="39"/>
      <c r="X19" s="39" t="s">
        <v>102</v>
      </c>
      <c r="Y19" s="39"/>
      <c r="Z19" s="39"/>
      <c r="AA19" s="39"/>
      <c r="AB19" s="39"/>
      <c r="AC19" s="39"/>
      <c r="AD19" s="39" t="s">
        <v>102</v>
      </c>
      <c r="AE19" s="39" t="n">
        <v>118</v>
      </c>
      <c r="AF19" s="39" t="n">
        <v>66</v>
      </c>
      <c r="AG19" s="39"/>
      <c r="AH19" s="39" t="n">
        <v>-0.5</v>
      </c>
      <c r="AI19" s="39" t="n">
        <v>0</v>
      </c>
      <c r="AJ19" s="39" t="n">
        <v>1</v>
      </c>
      <c r="AK19" s="39" t="n">
        <v>0</v>
      </c>
      <c r="AL19" s="39" t="n">
        <v>1</v>
      </c>
      <c r="AM19" s="39" t="n">
        <v>-0.5</v>
      </c>
      <c r="AN19" s="39" t="n">
        <v>0</v>
      </c>
      <c r="AO19" s="39" t="n">
        <v>1</v>
      </c>
      <c r="AP19" s="39" t="n">
        <v>0</v>
      </c>
      <c r="AQ19" s="39" t="n">
        <v>1</v>
      </c>
      <c r="AR19" s="39" t="n">
        <f aca="false">SUM(AH19:AQ19)</f>
        <v>3</v>
      </c>
      <c r="AS19" s="44" t="s">
        <v>199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customFormat="false" ht="12.75" hidden="false" customHeight="false" outlineLevel="0" collapsed="false">
      <c r="A20" s="38" t="n">
        <v>18502</v>
      </c>
      <c r="B20" s="39" t="n">
        <v>20170531</v>
      </c>
      <c r="C20" s="38" t="n">
        <v>224451</v>
      </c>
      <c r="D20" s="39" t="n">
        <v>1</v>
      </c>
      <c r="E20" s="40" t="n">
        <v>-96.1</v>
      </c>
      <c r="F20" s="40" t="n">
        <v>37.33</v>
      </c>
      <c r="G20" s="40" t="n">
        <v>3515.02</v>
      </c>
      <c r="H20" s="40" t="n">
        <v>10.62</v>
      </c>
      <c r="I20" s="40" t="n">
        <v>0</v>
      </c>
      <c r="J20" s="40" t="n">
        <v>1.35</v>
      </c>
      <c r="K20" s="40" t="n">
        <v>0.7</v>
      </c>
      <c r="L20" s="39" t="n">
        <v>283</v>
      </c>
      <c r="M20" s="39" t="n">
        <v>1</v>
      </c>
      <c r="N20" s="39"/>
      <c r="O20" s="39"/>
      <c r="P20" s="39" t="s">
        <v>176</v>
      </c>
      <c r="Q20" s="39" t="s">
        <v>115</v>
      </c>
      <c r="R20" s="39"/>
      <c r="S20" s="39"/>
      <c r="T20" s="39"/>
      <c r="U20" s="39" t="s">
        <v>102</v>
      </c>
      <c r="V20" s="39" t="n">
        <v>121</v>
      </c>
      <c r="W20" s="39"/>
      <c r="X20" s="39"/>
      <c r="Y20" s="39"/>
      <c r="Z20" s="39"/>
      <c r="AA20" s="39"/>
      <c r="AB20" s="39"/>
      <c r="AC20" s="39"/>
      <c r="AD20" s="39" t="s">
        <v>102</v>
      </c>
      <c r="AE20" s="39" t="n">
        <v>118</v>
      </c>
      <c r="AF20" s="39" t="n">
        <v>62</v>
      </c>
      <c r="AG20" s="39"/>
      <c r="AH20" s="39" t="n">
        <v>-1</v>
      </c>
      <c r="AI20" s="39" t="n">
        <v>-0.5</v>
      </c>
      <c r="AJ20" s="39" t="n">
        <v>1</v>
      </c>
      <c r="AK20" s="39" t="n">
        <v>-1</v>
      </c>
      <c r="AL20" s="39" t="n">
        <v>1</v>
      </c>
      <c r="AM20" s="39" t="n">
        <v>0.5</v>
      </c>
      <c r="AN20" s="39" t="n">
        <v>0</v>
      </c>
      <c r="AO20" s="39" t="n">
        <v>-1</v>
      </c>
      <c r="AP20" s="39" t="n">
        <v>-1</v>
      </c>
      <c r="AQ20" s="39" t="n">
        <v>0.5</v>
      </c>
      <c r="AR20" s="39" t="n">
        <f aca="false">SUM(AH20:AQ20)</f>
        <v>-1.5</v>
      </c>
      <c r="AS20" s="44" t="s">
        <v>200</v>
      </c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customFormat="false" ht="12.8" hidden="false" customHeight="false" outlineLevel="0" collapsed="false">
      <c r="A21" s="52" t="n">
        <v>23875</v>
      </c>
      <c r="B21" s="52" t="n">
        <v>20180512</v>
      </c>
      <c r="C21" s="52" t="n">
        <v>81852</v>
      </c>
      <c r="D21" s="53" t="n">
        <v>1</v>
      </c>
      <c r="E21" s="54" t="n">
        <v>-92.12</v>
      </c>
      <c r="F21" s="53" t="n">
        <v>41.47</v>
      </c>
      <c r="G21" s="54" t="n">
        <v>2153.86</v>
      </c>
      <c r="H21" s="54" t="n">
        <v>10.38</v>
      </c>
      <c r="I21" s="54" t="n">
        <v>0</v>
      </c>
      <c r="J21" s="54" t="n">
        <v>1.1</v>
      </c>
      <c r="K21" s="54" t="n">
        <v>0.5</v>
      </c>
      <c r="L21" s="53" t="n">
        <v>238</v>
      </c>
      <c r="M21" s="53" t="n">
        <v>1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</row>
    <row r="22" customFormat="false" ht="12.8" hidden="false" customHeight="false" outlineLevel="0" collapsed="false">
      <c r="A22" s="52" t="n">
        <v>23906</v>
      </c>
      <c r="B22" s="52" t="n">
        <v>20180514</v>
      </c>
      <c r="C22" s="52" t="n">
        <v>80942</v>
      </c>
      <c r="D22" s="53" t="n">
        <v>1</v>
      </c>
      <c r="E22" s="54" t="n">
        <v>-95.65</v>
      </c>
      <c r="F22" s="53" t="n">
        <v>41.58</v>
      </c>
      <c r="G22" s="54" t="n">
        <v>2104.28</v>
      </c>
      <c r="H22" s="54" t="n">
        <v>12.25</v>
      </c>
      <c r="I22" s="54" t="n">
        <v>0</v>
      </c>
      <c r="J22" s="54" t="n">
        <v>0.75</v>
      </c>
      <c r="K22" s="54" t="n">
        <v>0.8</v>
      </c>
      <c r="L22" s="53" t="n">
        <v>381</v>
      </c>
      <c r="M22" s="53" t="n">
        <v>1</v>
      </c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</row>
    <row r="23" customFormat="false" ht="12.8" hidden="false" customHeight="false" outlineLevel="0" collapsed="false">
      <c r="A23" s="52" t="n">
        <v>23927</v>
      </c>
      <c r="B23" s="52" t="n">
        <v>20180515</v>
      </c>
      <c r="C23" s="52" t="n">
        <v>165905</v>
      </c>
      <c r="D23" s="53" t="n">
        <v>1</v>
      </c>
      <c r="E23" s="54" t="n">
        <v>-98.32</v>
      </c>
      <c r="F23" s="53" t="n">
        <v>35.15</v>
      </c>
      <c r="G23" s="54" t="n">
        <v>1971.38</v>
      </c>
      <c r="H23" s="54" t="n">
        <v>11.12</v>
      </c>
      <c r="I23" s="54" t="n">
        <v>0.12</v>
      </c>
      <c r="J23" s="54" t="n">
        <v>0.8</v>
      </c>
      <c r="K23" s="54" t="n">
        <v>0.55</v>
      </c>
      <c r="L23" s="53" t="n">
        <v>397</v>
      </c>
      <c r="M23" s="53" t="n">
        <v>1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</row>
    <row r="24" customFormat="false" ht="12.8" hidden="false" customHeight="false" outlineLevel="0" collapsed="false">
      <c r="A24" s="52" t="n">
        <v>23998</v>
      </c>
      <c r="B24" s="52" t="n">
        <v>20180520</v>
      </c>
      <c r="C24" s="52" t="n">
        <v>60520</v>
      </c>
      <c r="D24" s="53" t="n">
        <v>1</v>
      </c>
      <c r="E24" s="54" t="n">
        <v>-93</v>
      </c>
      <c r="F24" s="53" t="n">
        <v>40.55</v>
      </c>
      <c r="G24" s="54" t="n">
        <v>1597.13</v>
      </c>
      <c r="H24" s="54" t="n">
        <v>10.12</v>
      </c>
      <c r="I24" s="54" t="n">
        <v>0.12</v>
      </c>
      <c r="J24" s="54" t="n">
        <v>0.55</v>
      </c>
      <c r="K24" s="54" t="n">
        <v>0.85</v>
      </c>
      <c r="L24" s="53" t="n">
        <v>309</v>
      </c>
      <c r="M24" s="53" t="n">
        <v>1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</row>
    <row r="25" customFormat="false" ht="12.8" hidden="false" customHeight="false" outlineLevel="0" collapsed="false"/>
    <row r="26" customFormat="false" ht="12.8" hidden="false" customHeight="false" outlineLevel="0" collapsed="false">
      <c r="AQ26" s="3" t="s">
        <v>86</v>
      </c>
      <c r="AR26" s="46" t="n">
        <f aca="false">AVERAGE(AR3:AR24)</f>
        <v>3.41666666666667</v>
      </c>
    </row>
    <row r="27" customFormat="false" ht="12.8" hidden="false" customHeight="false" outlineLevel="0" collapsed="false">
      <c r="AQ27" s="3" t="s">
        <v>87</v>
      </c>
      <c r="AR27" s="46" t="n">
        <f aca="false">MAX(AR3:AR24)</f>
        <v>9</v>
      </c>
    </row>
    <row r="28" customFormat="false" ht="12.8" hidden="false" customHeight="false" outlineLevel="0" collapsed="false">
      <c r="AQ28" s="3" t="s">
        <v>88</v>
      </c>
      <c r="AR28" s="46" t="n">
        <f aca="false">MIN(AR3:AR24)</f>
        <v>-3</v>
      </c>
    </row>
  </sheetData>
  <mergeCells count="28">
    <mergeCell ref="A1:S1"/>
    <mergeCell ref="T1:X1"/>
    <mergeCell ref="Y1:AC1"/>
    <mergeCell ref="AD1:AG1"/>
    <mergeCell ref="AH1:AQ1"/>
    <mergeCell ref="AS1:BE1"/>
    <mergeCell ref="AS2:BE2"/>
    <mergeCell ref="AS4:BE4"/>
    <mergeCell ref="AS5:BE5"/>
    <mergeCell ref="AS6:BE6"/>
    <mergeCell ref="AS7:BE7"/>
    <mergeCell ref="AS8:BE8"/>
    <mergeCell ref="AS9:BE9"/>
    <mergeCell ref="AS10:BE10"/>
    <mergeCell ref="AS11:BE11"/>
    <mergeCell ref="AS12:BE12"/>
    <mergeCell ref="AS13:BE13"/>
    <mergeCell ref="AS14:BE14"/>
    <mergeCell ref="AS15:BE15"/>
    <mergeCell ref="AS16:BE16"/>
    <mergeCell ref="AS17:BE17"/>
    <mergeCell ref="AS18:BE18"/>
    <mergeCell ref="AS19:BE19"/>
    <mergeCell ref="AS20:BE20"/>
    <mergeCell ref="AS21:BE21"/>
    <mergeCell ref="AS22:BE22"/>
    <mergeCell ref="AS23:BE23"/>
    <mergeCell ref="AS24:BE2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72" activePane="bottomLeft" state="frozen"/>
      <selection pane="topLeft" activeCell="A1" activeCellId="0" sqref="A1"/>
      <selection pane="bottomLeft" activeCell="AX92" activeCellId="0" sqref="AX92"/>
    </sheetView>
  </sheetViews>
  <sheetFormatPr defaultRowHeight="12.75" outlineLevelRow="0" outlineLevelCol="0"/>
  <cols>
    <col collapsed="false" customWidth="true" hidden="false" outlineLevel="0" max="1" min="1" style="20" width="6.42"/>
    <col collapsed="false" customWidth="true" hidden="false" outlineLevel="0" max="2" min="2" style="0" width="9"/>
    <col collapsed="false" customWidth="true" hidden="false" outlineLevel="0" max="3" min="3" style="20" width="6.42"/>
    <col collapsed="false" customWidth="true" hidden="false" outlineLevel="0" max="4" min="4" style="0" width="4.57"/>
    <col collapsed="false" customWidth="true" hidden="false" outlineLevel="0" max="5" min="5" style="21" width="6.15"/>
    <col collapsed="false" customWidth="true" hidden="false" outlineLevel="0" max="6" min="6" style="21" width="6.57"/>
    <col collapsed="false" customWidth="true" hidden="false" outlineLevel="0" max="7" min="7" style="21" width="8.4"/>
    <col collapsed="false" customWidth="true" hidden="false" outlineLevel="0" max="9" min="8" style="21" width="5.14"/>
    <col collapsed="false" customWidth="true" hidden="false" outlineLevel="0" max="11" min="10" style="21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71"/>
    <col collapsed="false" customWidth="true" hidden="false" outlineLevel="0" max="15" min="15" style="0" width="8.71"/>
    <col collapsed="false" customWidth="true" hidden="false" outlineLevel="0" max="16" min="16" style="0" width="8.14"/>
    <col collapsed="false" customWidth="true" hidden="false" outlineLevel="0" max="17" min="17" style="0" width="6.71"/>
    <col collapsed="false" customWidth="true" hidden="false" outlineLevel="0" max="18" min="18" style="0" width="8.29"/>
    <col collapsed="false" customWidth="true" hidden="false" outlineLevel="0" max="19" min="19" style="0" width="6.71"/>
    <col collapsed="false" customWidth="true" hidden="false" outlineLevel="0" max="20" min="20" style="0" width="9.29"/>
    <col collapsed="false" customWidth="true" hidden="false" outlineLevel="0" max="21" min="21" style="0" width="9.85"/>
    <col collapsed="false" customWidth="true" hidden="false" outlineLevel="0" max="22" min="22" style="0" width="9.29"/>
    <col collapsed="false" customWidth="true" hidden="false" outlineLevel="0" max="24" min="23" style="0" width="7"/>
    <col collapsed="false" customWidth="true" hidden="false" outlineLevel="0" max="25" min="25" style="0" width="8"/>
    <col collapsed="false" customWidth="true" hidden="false" outlineLevel="0" max="26" min="26" style="0" width="7.87"/>
    <col collapsed="false" customWidth="true" hidden="false" outlineLevel="0" max="27" min="27" style="0" width="10.71"/>
    <col collapsed="false" customWidth="true" hidden="false" outlineLevel="0" max="28" min="28" style="0" width="8.71"/>
    <col collapsed="false" customWidth="true" hidden="false" outlineLevel="0" max="29" min="29" style="0" width="9"/>
    <col collapsed="false" customWidth="true" hidden="false" outlineLevel="0" max="30" min="30" style="0" width="8.29"/>
    <col collapsed="false" customWidth="true" hidden="false" outlineLevel="0" max="31" min="31" style="0" width="8"/>
    <col collapsed="false" customWidth="true" hidden="false" outlineLevel="0" max="32" min="32" style="0" width="9.42"/>
    <col collapsed="false" customWidth="true" hidden="false" outlineLevel="0" max="33" min="33" style="0" width="7.57"/>
    <col collapsed="false" customWidth="true" hidden="false" outlineLevel="0" max="34" min="34" style="0" width="8.4"/>
    <col collapsed="false" customWidth="true" hidden="false" outlineLevel="0" max="35" min="35" style="0" width="9.85"/>
    <col collapsed="false" customWidth="true" hidden="false" outlineLevel="0" max="36" min="36" style="0" width="11.14"/>
    <col collapsed="false" customWidth="true" hidden="false" outlineLevel="0" max="37" min="37" style="0" width="6.57"/>
    <col collapsed="false" customWidth="true" hidden="false" outlineLevel="0" max="38" min="38" style="0" width="6.28"/>
    <col collapsed="false" customWidth="true" hidden="false" outlineLevel="0" max="39" min="39" style="0" width="7.41"/>
    <col collapsed="false" customWidth="true" hidden="false" outlineLevel="0" max="40" min="40" style="0" width="5.57"/>
    <col collapsed="false" customWidth="true" hidden="false" outlineLevel="0" max="41" min="41" style="0" width="10.12"/>
    <col collapsed="false" customWidth="true" hidden="false" outlineLevel="0" max="42" min="42" style="0" width="7.29"/>
    <col collapsed="false" customWidth="true" hidden="false" outlineLevel="0" max="43" min="43" style="0" width="8.67"/>
    <col collapsed="false" customWidth="true" hidden="false" outlineLevel="0" max="45" min="44" style="0" width="8.57"/>
    <col collapsed="false" customWidth="true" hidden="false" outlineLevel="0" max="46" min="46" style="0" width="9.29"/>
    <col collapsed="false" customWidth="true" hidden="false" outlineLevel="0" max="47" min="47" style="0" width="10.58"/>
    <col collapsed="false" customWidth="true" hidden="false" outlineLevel="0" max="48" min="48" style="0" width="7.41"/>
    <col collapsed="false" customWidth="true" hidden="false" outlineLevel="0" max="49" min="49" style="0" width="9.71"/>
    <col collapsed="false" customWidth="true" hidden="false" outlineLevel="0" max="50" min="50" style="0" width="5.7"/>
    <col collapsed="false" customWidth="true" hidden="false" outlineLevel="0" max="1025" min="51" style="0" width="8.67"/>
  </cols>
  <sheetData>
    <row r="1" s="3" customFormat="true" ht="12.75" hidden="false" customHeight="false" outlineLevel="0" collapsed="false">
      <c r="A1" s="22" t="s">
        <v>201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 t="s">
        <v>31</v>
      </c>
      <c r="U1" s="23"/>
      <c r="V1" s="23"/>
      <c r="W1" s="23"/>
      <c r="X1" s="23"/>
      <c r="Y1" s="23"/>
      <c r="Z1" s="23"/>
      <c r="AA1" s="23"/>
      <c r="AB1" s="23"/>
      <c r="AC1" s="23"/>
      <c r="AD1" s="23"/>
      <c r="AE1" s="24" t="s">
        <v>32</v>
      </c>
      <c r="AF1" s="24"/>
      <c r="AG1" s="24"/>
      <c r="AH1" s="24"/>
      <c r="AI1" s="24"/>
      <c r="AJ1" s="25" t="s">
        <v>33</v>
      </c>
      <c r="AK1" s="25"/>
      <c r="AL1" s="25"/>
      <c r="AM1" s="25"/>
      <c r="AN1" s="26" t="s">
        <v>34</v>
      </c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7" t="s">
        <v>35</v>
      </c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</row>
    <row r="2" s="37" customFormat="true" ht="51" hidden="false" customHeight="false" outlineLevel="0" collapsed="false">
      <c r="A2" s="28" t="s">
        <v>36</v>
      </c>
      <c r="B2" s="29" t="s">
        <v>37</v>
      </c>
      <c r="C2" s="28" t="s">
        <v>38</v>
      </c>
      <c r="D2" s="29" t="s">
        <v>39</v>
      </c>
      <c r="E2" s="30" t="s">
        <v>40</v>
      </c>
      <c r="F2" s="30" t="s">
        <v>41</v>
      </c>
      <c r="G2" s="30" t="s">
        <v>42</v>
      </c>
      <c r="H2" s="30" t="s">
        <v>43</v>
      </c>
      <c r="I2" s="30" t="s">
        <v>44</v>
      </c>
      <c r="J2" s="30" t="s">
        <v>45</v>
      </c>
      <c r="K2" s="30" t="s">
        <v>46</v>
      </c>
      <c r="L2" s="29" t="s">
        <v>47</v>
      </c>
      <c r="M2" s="29" t="s">
        <v>48</v>
      </c>
      <c r="N2" s="29" t="s">
        <v>49</v>
      </c>
      <c r="O2" s="29" t="s">
        <v>50</v>
      </c>
      <c r="P2" s="29" t="s">
        <v>51</v>
      </c>
      <c r="Q2" s="29" t="s">
        <v>52</v>
      </c>
      <c r="R2" s="29" t="s">
        <v>53</v>
      </c>
      <c r="S2" s="29" t="s">
        <v>54</v>
      </c>
      <c r="T2" s="31" t="s">
        <v>55</v>
      </c>
      <c r="U2" s="31" t="s">
        <v>56</v>
      </c>
      <c r="V2" s="31" t="s">
        <v>57</v>
      </c>
      <c r="W2" s="31" t="s">
        <v>58</v>
      </c>
      <c r="X2" s="31" t="s">
        <v>59</v>
      </c>
      <c r="Y2" s="31" t="s">
        <v>60</v>
      </c>
      <c r="Z2" s="31" t="s">
        <v>61</v>
      </c>
      <c r="AA2" s="31" t="s">
        <v>62</v>
      </c>
      <c r="AB2" s="31" t="s">
        <v>63</v>
      </c>
      <c r="AC2" s="31" t="s">
        <v>64</v>
      </c>
      <c r="AD2" s="31" t="s">
        <v>65</v>
      </c>
      <c r="AE2" s="32" t="s">
        <v>66</v>
      </c>
      <c r="AF2" s="32" t="s">
        <v>67</v>
      </c>
      <c r="AG2" s="32" t="s">
        <v>68</v>
      </c>
      <c r="AH2" s="32" t="s">
        <v>69</v>
      </c>
      <c r="AI2" s="32" t="s">
        <v>70</v>
      </c>
      <c r="AJ2" s="33" t="s">
        <v>71</v>
      </c>
      <c r="AK2" s="33" t="s">
        <v>72</v>
      </c>
      <c r="AL2" s="33" t="s">
        <v>73</v>
      </c>
      <c r="AM2" s="33" t="s">
        <v>74</v>
      </c>
      <c r="AN2" s="34" t="s">
        <v>75</v>
      </c>
      <c r="AO2" s="34" t="s">
        <v>76</v>
      </c>
      <c r="AP2" s="34" t="s">
        <v>77</v>
      </c>
      <c r="AQ2" s="34" t="s">
        <v>78</v>
      </c>
      <c r="AR2" s="34" t="s">
        <v>79</v>
      </c>
      <c r="AS2" s="34" t="s">
        <v>80</v>
      </c>
      <c r="AT2" s="34" t="s">
        <v>81</v>
      </c>
      <c r="AU2" s="34" t="s">
        <v>82</v>
      </c>
      <c r="AV2" s="34" t="s">
        <v>83</v>
      </c>
      <c r="AW2" s="34" t="s">
        <v>84</v>
      </c>
      <c r="AX2" s="35" t="s">
        <v>85</v>
      </c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customFormat="false" ht="12.75" hidden="false" customHeight="false" outlineLevel="0" collapsed="false">
      <c r="A3" s="38" t="n">
        <v>442</v>
      </c>
      <c r="B3" s="39" t="n">
        <v>20140328</v>
      </c>
      <c r="C3" s="38" t="n">
        <v>22017</v>
      </c>
      <c r="D3" s="39" t="n">
        <v>1</v>
      </c>
      <c r="E3" s="40" t="n">
        <v>-93.43</v>
      </c>
      <c r="F3" s="40" t="n">
        <v>31.12</v>
      </c>
      <c r="G3" s="40" t="n">
        <v>1058.44</v>
      </c>
      <c r="H3" s="40" t="n">
        <v>8.75</v>
      </c>
      <c r="I3" s="40" t="n">
        <v>0</v>
      </c>
      <c r="J3" s="40" t="n">
        <v>0.4</v>
      </c>
      <c r="K3" s="40" t="n">
        <v>0.5</v>
      </c>
      <c r="L3" s="39" t="n">
        <v>87</v>
      </c>
      <c r="M3" s="39" t="n">
        <v>1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 t="n">
        <f aca="false">SUM(AN3:AW3)</f>
        <v>0</v>
      </c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</row>
    <row r="4" customFormat="false" ht="12.75" hidden="false" customHeight="false" outlineLevel="0" collapsed="false">
      <c r="A4" s="38" t="n">
        <v>451</v>
      </c>
      <c r="B4" s="39" t="n">
        <v>20140328</v>
      </c>
      <c r="C4" s="38" t="n">
        <v>154512</v>
      </c>
      <c r="D4" s="39" t="n">
        <v>1</v>
      </c>
      <c r="E4" s="40" t="n">
        <v>-87.68</v>
      </c>
      <c r="F4" s="40" t="n">
        <v>28.38</v>
      </c>
      <c r="G4" s="40" t="n">
        <v>1740.61</v>
      </c>
      <c r="H4" s="40" t="n">
        <v>7.62</v>
      </c>
      <c r="I4" s="40" t="n">
        <v>0</v>
      </c>
      <c r="J4" s="40" t="n">
        <v>1</v>
      </c>
      <c r="K4" s="40" t="n">
        <v>0.5</v>
      </c>
      <c r="L4" s="39" t="n">
        <v>0</v>
      </c>
      <c r="M4" s="39" t="n">
        <v>0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 t="n">
        <f aca="false">SUM(AN4:AW4)</f>
        <v>0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</row>
    <row r="5" customFormat="false" ht="12.75" hidden="false" customHeight="false" outlineLevel="0" collapsed="false">
      <c r="A5" s="38" t="n">
        <v>451</v>
      </c>
      <c r="B5" s="39" t="n">
        <v>20140328</v>
      </c>
      <c r="C5" s="38" t="n">
        <v>154512</v>
      </c>
      <c r="D5" s="39" t="n">
        <v>2</v>
      </c>
      <c r="E5" s="40" t="n">
        <v>-87.25</v>
      </c>
      <c r="F5" s="40" t="n">
        <v>29.08</v>
      </c>
      <c r="G5" s="40" t="n">
        <v>2809.62</v>
      </c>
      <c r="H5" s="40" t="n">
        <v>7.12</v>
      </c>
      <c r="I5" s="40" t="n">
        <v>0</v>
      </c>
      <c r="J5" s="40" t="n">
        <v>1.15</v>
      </c>
      <c r="K5" s="40" t="n">
        <v>0.7</v>
      </c>
      <c r="L5" s="39" t="n">
        <v>0</v>
      </c>
      <c r="M5" s="39" t="n">
        <v>0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 t="n">
        <f aca="false">SUM(AN5:AW5)</f>
        <v>0</v>
      </c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</row>
    <row r="6" customFormat="false" ht="12.75" hidden="false" customHeight="false" outlineLevel="0" collapsed="false">
      <c r="A6" s="38" t="n">
        <v>451</v>
      </c>
      <c r="B6" s="39" t="n">
        <v>20140328</v>
      </c>
      <c r="C6" s="38" t="n">
        <v>154512</v>
      </c>
      <c r="D6" s="39" t="n">
        <v>3</v>
      </c>
      <c r="E6" s="40" t="n">
        <v>-86.82</v>
      </c>
      <c r="F6" s="40" t="n">
        <v>30.45</v>
      </c>
      <c r="G6" s="40" t="n">
        <v>5089.64</v>
      </c>
      <c r="H6" s="40" t="n">
        <v>8</v>
      </c>
      <c r="I6" s="40" t="n">
        <v>0</v>
      </c>
      <c r="J6" s="40" t="n">
        <v>1.3</v>
      </c>
      <c r="K6" s="40" t="n">
        <v>1.65</v>
      </c>
      <c r="L6" s="39" t="n">
        <v>31</v>
      </c>
      <c r="M6" s="39" t="n">
        <v>1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 t="n">
        <f aca="false">SUM(AN6:AW6)</f>
        <v>0</v>
      </c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</row>
    <row r="7" customFormat="false" ht="12.75" hidden="false" customHeight="false" outlineLevel="0" collapsed="false">
      <c r="A7" s="38" t="n">
        <v>457</v>
      </c>
      <c r="B7" s="39" t="n">
        <v>20140329</v>
      </c>
      <c r="C7" s="38" t="n">
        <v>12707</v>
      </c>
      <c r="D7" s="39" t="n">
        <v>1</v>
      </c>
      <c r="E7" s="40" t="n">
        <v>-84.18</v>
      </c>
      <c r="F7" s="40" t="n">
        <v>26.85</v>
      </c>
      <c r="G7" s="40" t="n">
        <v>1847.75</v>
      </c>
      <c r="H7" s="40" t="n">
        <v>9.5</v>
      </c>
      <c r="I7" s="40" t="n">
        <v>0</v>
      </c>
      <c r="J7" s="40" t="n">
        <v>0.6</v>
      </c>
      <c r="K7" s="40" t="n">
        <v>0.75</v>
      </c>
      <c r="L7" s="39" t="n">
        <v>0</v>
      </c>
      <c r="M7" s="39" t="n">
        <v>0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 t="n">
        <f aca="false">SUM(AN7:AW7)</f>
        <v>0</v>
      </c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</row>
    <row r="8" customFormat="false" ht="12.75" hidden="false" customHeight="false" outlineLevel="0" collapsed="false">
      <c r="A8" s="38" t="n">
        <v>574</v>
      </c>
      <c r="B8" s="39" t="n">
        <v>20140405</v>
      </c>
      <c r="C8" s="38" t="n">
        <v>132826</v>
      </c>
      <c r="D8" s="39" t="n">
        <v>1</v>
      </c>
      <c r="E8" s="40" t="n">
        <v>-86.97</v>
      </c>
      <c r="F8" s="40" t="n">
        <v>28.8</v>
      </c>
      <c r="G8" s="40" t="n">
        <v>1002.23</v>
      </c>
      <c r="H8" s="40" t="n">
        <v>6.25</v>
      </c>
      <c r="I8" s="40" t="n">
        <v>0</v>
      </c>
      <c r="J8" s="40" t="n">
        <v>0.5</v>
      </c>
      <c r="K8" s="40" t="n">
        <v>0.35</v>
      </c>
      <c r="L8" s="39" t="n">
        <v>0</v>
      </c>
      <c r="M8" s="39" t="n">
        <v>0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 t="n">
        <f aca="false">SUM(AN8:AW8)</f>
        <v>0</v>
      </c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</row>
    <row r="9" customFormat="false" ht="12.75" hidden="false" customHeight="false" outlineLevel="0" collapsed="false">
      <c r="A9" s="38" t="n">
        <v>620</v>
      </c>
      <c r="B9" s="39" t="n">
        <v>20140408</v>
      </c>
      <c r="C9" s="38" t="n">
        <v>122505</v>
      </c>
      <c r="D9" s="39" t="n">
        <v>2</v>
      </c>
      <c r="E9" s="40" t="n">
        <v>-85.6</v>
      </c>
      <c r="F9" s="40" t="n">
        <v>25.02</v>
      </c>
      <c r="G9" s="40" t="n">
        <v>1260.4</v>
      </c>
      <c r="H9" s="40" t="n">
        <v>5.38</v>
      </c>
      <c r="I9" s="40" t="n">
        <v>0</v>
      </c>
      <c r="J9" s="40" t="n">
        <v>0.45</v>
      </c>
      <c r="K9" s="40" t="n">
        <v>0.6</v>
      </c>
      <c r="L9" s="39" t="n">
        <v>0</v>
      </c>
      <c r="M9" s="39" t="n">
        <v>0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 t="n">
        <f aca="false">SUM(AN9:AW9)</f>
        <v>0</v>
      </c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</row>
    <row r="10" customFormat="false" ht="12.75" hidden="false" customHeight="false" outlineLevel="0" collapsed="false">
      <c r="A10" s="38" t="n">
        <v>804</v>
      </c>
      <c r="B10" s="39" t="n">
        <v>20140420</v>
      </c>
      <c r="C10" s="38" t="n">
        <v>81841</v>
      </c>
      <c r="D10" s="39" t="n">
        <v>2</v>
      </c>
      <c r="E10" s="40" t="n">
        <v>-75.7</v>
      </c>
      <c r="F10" s="40" t="n">
        <v>26.5</v>
      </c>
      <c r="G10" s="40" t="n">
        <v>2351.37</v>
      </c>
      <c r="H10" s="40" t="n">
        <v>8.38</v>
      </c>
      <c r="I10" s="40" t="n">
        <v>0</v>
      </c>
      <c r="J10" s="40" t="n">
        <v>0.95</v>
      </c>
      <c r="K10" s="40" t="n">
        <v>0.95</v>
      </c>
      <c r="L10" s="39" t="n">
        <v>0</v>
      </c>
      <c r="M10" s="39" t="n">
        <v>0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 t="n">
        <f aca="false">SUM(AN10:AW10)</f>
        <v>0</v>
      </c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</row>
    <row r="11" customFormat="false" ht="12.75" hidden="false" customHeight="false" outlineLevel="0" collapsed="false">
      <c r="A11" s="38" t="n">
        <v>1097</v>
      </c>
      <c r="B11" s="39" t="n">
        <v>20140509</v>
      </c>
      <c r="C11" s="38" t="n">
        <v>41956</v>
      </c>
      <c r="D11" s="39" t="n">
        <v>1</v>
      </c>
      <c r="E11" s="40" t="n">
        <v>-94.65</v>
      </c>
      <c r="F11" s="40" t="n">
        <v>32.3</v>
      </c>
      <c r="G11" s="40" t="n">
        <v>2194.73</v>
      </c>
      <c r="H11" s="40" t="n">
        <v>5.38</v>
      </c>
      <c r="I11" s="40" t="n">
        <v>0</v>
      </c>
      <c r="J11" s="40" t="n">
        <v>0.85</v>
      </c>
      <c r="K11" s="40" t="n">
        <v>0.65</v>
      </c>
      <c r="L11" s="39" t="n">
        <v>99</v>
      </c>
      <c r="M11" s="39" t="n">
        <v>1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 t="n">
        <f aca="false">SUM(AN11:AW11)</f>
        <v>0</v>
      </c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customFormat="false" ht="12.75" hidden="false" customHeight="false" outlineLevel="0" collapsed="false">
      <c r="A12" s="38" t="n">
        <v>1112</v>
      </c>
      <c r="B12" s="39" t="n">
        <v>20140510</v>
      </c>
      <c r="C12" s="38" t="n">
        <v>33127</v>
      </c>
      <c r="D12" s="39" t="n">
        <v>1</v>
      </c>
      <c r="E12" s="40" t="n">
        <v>-89.15</v>
      </c>
      <c r="F12" s="40" t="n">
        <v>30.1</v>
      </c>
      <c r="G12" s="40" t="n">
        <v>2299.86</v>
      </c>
      <c r="H12" s="40" t="n">
        <v>5.62</v>
      </c>
      <c r="I12" s="40" t="n">
        <v>0</v>
      </c>
      <c r="J12" s="40" t="n">
        <v>1.15</v>
      </c>
      <c r="K12" s="40" t="n">
        <v>1.15</v>
      </c>
      <c r="L12" s="39" t="n">
        <v>0</v>
      </c>
      <c r="M12" s="39" t="n">
        <v>0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 t="n">
        <f aca="false">SUM(AN12:AW12)</f>
        <v>0</v>
      </c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customFormat="false" ht="12.75" hidden="false" customHeight="false" outlineLevel="0" collapsed="false">
      <c r="A13" s="38" t="n">
        <v>1349</v>
      </c>
      <c r="B13" s="39" t="n">
        <v>20140525</v>
      </c>
      <c r="C13" s="38" t="n">
        <v>93449</v>
      </c>
      <c r="D13" s="39" t="n">
        <v>1</v>
      </c>
      <c r="E13" s="40" t="n">
        <v>-99.65</v>
      </c>
      <c r="F13" s="40" t="n">
        <v>30.8</v>
      </c>
      <c r="G13" s="40" t="n">
        <v>4168.53</v>
      </c>
      <c r="H13" s="40" t="n">
        <v>9.62</v>
      </c>
      <c r="I13" s="40" t="n">
        <v>0</v>
      </c>
      <c r="J13" s="40" t="n">
        <v>1.05</v>
      </c>
      <c r="K13" s="40" t="n">
        <v>1.05</v>
      </c>
      <c r="L13" s="39" t="n">
        <v>599</v>
      </c>
      <c r="M13" s="39" t="n">
        <v>1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 t="n">
        <f aca="false">SUM(AN13:AW13)</f>
        <v>0</v>
      </c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customFormat="false" ht="12.75" hidden="false" customHeight="false" outlineLevel="0" collapsed="false">
      <c r="A14" s="38" t="n">
        <v>1404</v>
      </c>
      <c r="B14" s="39" t="n">
        <v>20140528</v>
      </c>
      <c r="C14" s="38" t="n">
        <v>215904</v>
      </c>
      <c r="D14" s="39" t="n">
        <v>1</v>
      </c>
      <c r="E14" s="40" t="n">
        <v>-88.2</v>
      </c>
      <c r="F14" s="40" t="n">
        <v>31.23</v>
      </c>
      <c r="G14" s="40" t="n">
        <v>3806.35</v>
      </c>
      <c r="H14" s="40" t="n">
        <v>8</v>
      </c>
      <c r="I14" s="40" t="n">
        <v>0</v>
      </c>
      <c r="J14" s="40" t="n">
        <v>0.95</v>
      </c>
      <c r="K14" s="40" t="n">
        <v>1.6</v>
      </c>
      <c r="L14" s="39" t="n">
        <v>29</v>
      </c>
      <c r="M14" s="39" t="n">
        <v>1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 t="n">
        <f aca="false">SUM(AN14:AW14)</f>
        <v>0</v>
      </c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</row>
    <row r="15" customFormat="false" ht="12.75" hidden="false" customHeight="false" outlineLevel="0" collapsed="false">
      <c r="A15" s="38" t="n">
        <v>1410</v>
      </c>
      <c r="B15" s="39" t="n">
        <v>20140529</v>
      </c>
      <c r="C15" s="38" t="n">
        <v>74248</v>
      </c>
      <c r="D15" s="39" t="n">
        <v>1</v>
      </c>
      <c r="E15" s="40" t="n">
        <v>-88.23</v>
      </c>
      <c r="F15" s="40" t="n">
        <v>30</v>
      </c>
      <c r="G15" s="40" t="n">
        <v>1204.63</v>
      </c>
      <c r="H15" s="40" t="n">
        <v>6.25</v>
      </c>
      <c r="I15" s="40" t="n">
        <v>0</v>
      </c>
      <c r="J15" s="40" t="n">
        <v>0.4</v>
      </c>
      <c r="K15" s="40" t="n">
        <v>0.55</v>
      </c>
      <c r="L15" s="39" t="n">
        <v>0</v>
      </c>
      <c r="M15" s="39" t="n">
        <v>0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 t="n">
        <f aca="false">SUM(AN15:AW15)</f>
        <v>0</v>
      </c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</row>
    <row r="16" customFormat="false" ht="12.75" hidden="false" customHeight="false" outlineLevel="0" collapsed="false">
      <c r="A16" s="38" t="n">
        <v>1450</v>
      </c>
      <c r="B16" s="39" t="n">
        <v>20140531</v>
      </c>
      <c r="C16" s="38" t="n">
        <v>205506</v>
      </c>
      <c r="D16" s="39" t="n">
        <v>3</v>
      </c>
      <c r="E16" s="40" t="n">
        <v>-86.55</v>
      </c>
      <c r="F16" s="40" t="n">
        <v>26.05</v>
      </c>
      <c r="G16" s="40" t="n">
        <v>1027.51</v>
      </c>
      <c r="H16" s="40" t="n">
        <v>6.62</v>
      </c>
      <c r="I16" s="40" t="n">
        <v>0</v>
      </c>
      <c r="J16" s="40" t="n">
        <v>0.35</v>
      </c>
      <c r="K16" s="40" t="n">
        <v>0.45</v>
      </c>
      <c r="L16" s="39" t="n">
        <v>0</v>
      </c>
      <c r="M16" s="39" t="n">
        <v>0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 t="n">
        <f aca="false">SUM(AN16:AW16)</f>
        <v>0</v>
      </c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</row>
    <row r="17" customFormat="false" ht="12.75" hidden="false" customHeight="false" outlineLevel="0" collapsed="false">
      <c r="A17" s="38" t="n">
        <v>6231</v>
      </c>
      <c r="B17" s="39" t="n">
        <v>20150404</v>
      </c>
      <c r="C17" s="38" t="n">
        <v>33423</v>
      </c>
      <c r="D17" s="39" t="n">
        <v>1</v>
      </c>
      <c r="E17" s="40" t="n">
        <v>-91.3</v>
      </c>
      <c r="F17" s="40" t="n">
        <v>31.92</v>
      </c>
      <c r="G17" s="40" t="n">
        <v>4617.4</v>
      </c>
      <c r="H17" s="40" t="n">
        <v>6.38</v>
      </c>
      <c r="I17" s="40" t="n">
        <v>0</v>
      </c>
      <c r="J17" s="40" t="n">
        <v>2.85</v>
      </c>
      <c r="K17" s="40" t="n">
        <v>1.1</v>
      </c>
      <c r="L17" s="39" t="n">
        <v>19</v>
      </c>
      <c r="M17" s="39" t="n">
        <v>1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 t="n">
        <f aca="false">SUM(AN17:AW17)</f>
        <v>0</v>
      </c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</row>
    <row r="18" customFormat="false" ht="12.75" hidden="false" customHeight="false" outlineLevel="0" collapsed="false">
      <c r="A18" s="38" t="n">
        <v>6345</v>
      </c>
      <c r="B18" s="39" t="n">
        <v>20150411</v>
      </c>
      <c r="C18" s="38" t="n">
        <v>115406</v>
      </c>
      <c r="D18" s="39" t="n">
        <v>1</v>
      </c>
      <c r="E18" s="40" t="n">
        <v>-99.97</v>
      </c>
      <c r="F18" s="40" t="n">
        <v>27.27</v>
      </c>
      <c r="G18" s="40" t="n">
        <v>1978.13</v>
      </c>
      <c r="H18" s="40" t="n">
        <v>9.12</v>
      </c>
      <c r="I18" s="40" t="n">
        <v>0</v>
      </c>
      <c r="J18" s="40" t="n">
        <v>0.6</v>
      </c>
      <c r="K18" s="40" t="n">
        <v>0.6</v>
      </c>
      <c r="L18" s="39" t="n">
        <v>196</v>
      </c>
      <c r="M18" s="39" t="n">
        <v>1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 t="n">
        <f aca="false">SUM(AN18:AW18)</f>
        <v>0</v>
      </c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</row>
    <row r="19" customFormat="false" ht="12.75" hidden="false" customHeight="false" outlineLevel="0" collapsed="false">
      <c r="A19" s="38" t="n">
        <v>6391</v>
      </c>
      <c r="B19" s="39" t="n">
        <v>20150414</v>
      </c>
      <c r="C19" s="38" t="n">
        <v>104841</v>
      </c>
      <c r="D19" s="39" t="n">
        <v>1</v>
      </c>
      <c r="E19" s="40" t="n">
        <v>-95</v>
      </c>
      <c r="F19" s="40" t="n">
        <v>27.3</v>
      </c>
      <c r="G19" s="40" t="n">
        <v>1126.18</v>
      </c>
      <c r="H19" s="40" t="n">
        <v>5.62</v>
      </c>
      <c r="I19" s="40" t="n">
        <v>0</v>
      </c>
      <c r="J19" s="40" t="n">
        <v>0.45</v>
      </c>
      <c r="K19" s="40" t="n">
        <v>0.45</v>
      </c>
      <c r="L19" s="39" t="n">
        <v>0</v>
      </c>
      <c r="M19" s="39" t="n">
        <v>0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 t="n">
        <f aca="false">SUM(AN19:AW19)</f>
        <v>0</v>
      </c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</row>
    <row r="20" customFormat="false" ht="12.75" hidden="false" customHeight="false" outlineLevel="0" collapsed="false">
      <c r="A20" s="38" t="n">
        <v>6400</v>
      </c>
      <c r="B20" s="39" t="n">
        <v>20150415</v>
      </c>
      <c r="C20" s="38" t="n">
        <v>1139</v>
      </c>
      <c r="D20" s="39" t="n">
        <v>1</v>
      </c>
      <c r="E20" s="40" t="n">
        <v>-92.38</v>
      </c>
      <c r="F20" s="40" t="n">
        <v>25.77</v>
      </c>
      <c r="G20" s="40" t="n">
        <v>4370.16</v>
      </c>
      <c r="H20" s="40" t="n">
        <v>7.62</v>
      </c>
      <c r="I20" s="40" t="n">
        <v>0</v>
      </c>
      <c r="J20" s="40" t="n">
        <v>1.7</v>
      </c>
      <c r="K20" s="40" t="n">
        <v>1</v>
      </c>
      <c r="L20" s="39" t="n">
        <v>0</v>
      </c>
      <c r="M20" s="39" t="n">
        <v>0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 t="n">
        <f aca="false">SUM(AN20:AW20)</f>
        <v>0</v>
      </c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</row>
    <row r="21" customFormat="false" ht="12.75" hidden="false" customHeight="false" outlineLevel="0" collapsed="false">
      <c r="A21" s="38" t="n">
        <v>6431</v>
      </c>
      <c r="B21" s="39" t="n">
        <v>20150417</v>
      </c>
      <c r="C21" s="38" t="n">
        <v>4</v>
      </c>
      <c r="D21" s="39" t="n">
        <v>1</v>
      </c>
      <c r="E21" s="40" t="n">
        <v>-97.03</v>
      </c>
      <c r="F21" s="40" t="n">
        <v>29.78</v>
      </c>
      <c r="G21" s="40" t="n">
        <v>1368.33</v>
      </c>
      <c r="H21" s="40" t="n">
        <v>9.75</v>
      </c>
      <c r="I21" s="40" t="n">
        <v>0</v>
      </c>
      <c r="J21" s="40" t="n">
        <v>0.6</v>
      </c>
      <c r="K21" s="40" t="n">
        <v>0.4</v>
      </c>
      <c r="L21" s="39" t="n">
        <v>119</v>
      </c>
      <c r="M21" s="39" t="n">
        <v>1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 t="n">
        <f aca="false">SUM(AN21:AW21)</f>
        <v>0</v>
      </c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</row>
    <row r="22" customFormat="false" ht="12.75" hidden="false" customHeight="false" outlineLevel="0" collapsed="false">
      <c r="A22" s="38" t="n">
        <v>6483</v>
      </c>
      <c r="B22" s="39" t="n">
        <v>20150420</v>
      </c>
      <c r="C22" s="38" t="n">
        <v>84420</v>
      </c>
      <c r="D22" s="39" t="n">
        <v>1</v>
      </c>
      <c r="E22" s="40" t="n">
        <v>-90.25</v>
      </c>
      <c r="F22" s="40" t="n">
        <v>28.12</v>
      </c>
      <c r="G22" s="40" t="n">
        <v>1526.61</v>
      </c>
      <c r="H22" s="40" t="n">
        <v>7.5</v>
      </c>
      <c r="I22" s="40" t="n">
        <v>0</v>
      </c>
      <c r="J22" s="40" t="n">
        <v>0.65</v>
      </c>
      <c r="K22" s="40" t="n">
        <v>0.6</v>
      </c>
      <c r="L22" s="39" t="n">
        <v>0</v>
      </c>
      <c r="M22" s="39" t="n">
        <v>0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 t="n">
        <f aca="false">SUM(AN22:AW22)</f>
        <v>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</row>
    <row r="23" customFormat="false" ht="12.75" hidden="false" customHeight="false" outlineLevel="0" collapsed="false">
      <c r="A23" s="38" t="n">
        <v>6569</v>
      </c>
      <c r="B23" s="39" t="n">
        <v>20150425</v>
      </c>
      <c r="C23" s="38" t="n">
        <v>205217</v>
      </c>
      <c r="D23" s="39" t="n">
        <v>1</v>
      </c>
      <c r="E23" s="40" t="n">
        <v>-88.27</v>
      </c>
      <c r="F23" s="40" t="n">
        <v>29.38</v>
      </c>
      <c r="G23" s="40" t="n">
        <v>2936.08</v>
      </c>
      <c r="H23" s="40" t="n">
        <v>9.12</v>
      </c>
      <c r="I23" s="40" t="n">
        <v>0</v>
      </c>
      <c r="J23" s="40" t="n">
        <v>1.4</v>
      </c>
      <c r="K23" s="40" t="n">
        <v>0.6</v>
      </c>
      <c r="L23" s="39" t="n">
        <v>0</v>
      </c>
      <c r="M23" s="39" t="n">
        <v>0</v>
      </c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 t="n">
        <f aca="false">SUM(AN23:AW23)</f>
        <v>0</v>
      </c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</row>
    <row r="24" customFormat="false" ht="12.75" hidden="false" customHeight="false" outlineLevel="0" collapsed="false">
      <c r="A24" s="38" t="n">
        <v>6569</v>
      </c>
      <c r="B24" s="39" t="n">
        <v>20150425</v>
      </c>
      <c r="C24" s="38" t="n">
        <v>205217</v>
      </c>
      <c r="D24" s="39" t="n">
        <v>2</v>
      </c>
      <c r="E24" s="40" t="n">
        <v>-87.23</v>
      </c>
      <c r="F24" s="40" t="n">
        <v>30.58</v>
      </c>
      <c r="G24" s="40" t="n">
        <v>3326.63</v>
      </c>
      <c r="H24" s="40" t="n">
        <v>9.75</v>
      </c>
      <c r="I24" s="40" t="n">
        <v>0</v>
      </c>
      <c r="J24" s="40" t="n">
        <v>0.9</v>
      </c>
      <c r="K24" s="40" t="n">
        <v>0.9</v>
      </c>
      <c r="L24" s="39" t="n">
        <v>14</v>
      </c>
      <c r="M24" s="39" t="n">
        <v>1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 t="n">
        <f aca="false">SUM(AN24:AW24)</f>
        <v>0</v>
      </c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</row>
    <row r="25" customFormat="false" ht="12.75" hidden="false" customHeight="false" outlineLevel="0" collapsed="false">
      <c r="A25" s="38" t="n">
        <v>6569</v>
      </c>
      <c r="B25" s="39" t="n">
        <v>20150425</v>
      </c>
      <c r="C25" s="38" t="n">
        <v>205217</v>
      </c>
      <c r="D25" s="39" t="n">
        <v>3</v>
      </c>
      <c r="E25" s="40" t="n">
        <v>-87.03</v>
      </c>
      <c r="F25" s="40" t="n">
        <v>31.25</v>
      </c>
      <c r="G25" s="40" t="n">
        <v>1479.86</v>
      </c>
      <c r="H25" s="40" t="n">
        <v>8.62</v>
      </c>
      <c r="I25" s="40" t="n">
        <v>0</v>
      </c>
      <c r="J25" s="40" t="n">
        <v>0.6</v>
      </c>
      <c r="K25" s="40" t="n">
        <v>0.55</v>
      </c>
      <c r="L25" s="39" t="n">
        <v>67</v>
      </c>
      <c r="M25" s="39" t="n">
        <v>1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 t="n">
        <f aca="false">SUM(AN25:AW25)</f>
        <v>0</v>
      </c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</row>
    <row r="26" customFormat="false" ht="12.75" hidden="false" customHeight="false" outlineLevel="0" collapsed="false">
      <c r="A26" s="38" t="n">
        <v>6569</v>
      </c>
      <c r="B26" s="39" t="n">
        <v>20150425</v>
      </c>
      <c r="C26" s="38" t="n">
        <v>205217</v>
      </c>
      <c r="D26" s="39" t="n">
        <v>4</v>
      </c>
      <c r="E26" s="40" t="n">
        <v>-85.75</v>
      </c>
      <c r="F26" s="40" t="n">
        <v>31.9</v>
      </c>
      <c r="G26" s="40" t="n">
        <v>1836.97</v>
      </c>
      <c r="H26" s="40" t="n">
        <v>9.88</v>
      </c>
      <c r="I26" s="40" t="n">
        <v>0</v>
      </c>
      <c r="J26" s="40" t="n">
        <v>0.85</v>
      </c>
      <c r="K26" s="40" t="n">
        <v>0.35</v>
      </c>
      <c r="L26" s="39" t="n">
        <v>136</v>
      </c>
      <c r="M26" s="39" t="n">
        <v>1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 t="n">
        <f aca="false">SUM(AN26:AW26)</f>
        <v>0</v>
      </c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</row>
    <row r="27" customFormat="false" ht="12.75" hidden="false" customHeight="false" outlineLevel="0" collapsed="false">
      <c r="A27" s="38" t="n">
        <v>6621</v>
      </c>
      <c r="B27" s="39" t="n">
        <v>20150429</v>
      </c>
      <c r="C27" s="38" t="n">
        <v>53200</v>
      </c>
      <c r="D27" s="39" t="n">
        <v>1</v>
      </c>
      <c r="E27" s="40" t="n">
        <v>-82.45</v>
      </c>
      <c r="F27" s="40" t="n">
        <v>26.4</v>
      </c>
      <c r="G27" s="40" t="n">
        <v>3350.15</v>
      </c>
      <c r="H27" s="40" t="n">
        <v>8.12</v>
      </c>
      <c r="I27" s="40" t="n">
        <v>0</v>
      </c>
      <c r="J27" s="40" t="n">
        <v>1.05</v>
      </c>
      <c r="K27" s="40" t="n">
        <v>0.65</v>
      </c>
      <c r="L27" s="39" t="n">
        <v>0</v>
      </c>
      <c r="M27" s="39" t="n">
        <v>0</v>
      </c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 t="n">
        <f aca="false">SUM(AN27:AW27)</f>
        <v>0</v>
      </c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</row>
    <row r="28" customFormat="false" ht="12.75" hidden="false" customHeight="false" outlineLevel="0" collapsed="false">
      <c r="A28" s="38" t="n">
        <v>6760</v>
      </c>
      <c r="B28" s="39" t="n">
        <v>20150508</v>
      </c>
      <c r="C28" s="38" t="n">
        <v>35011</v>
      </c>
      <c r="D28" s="39" t="n">
        <v>1</v>
      </c>
      <c r="E28" s="40" t="n">
        <v>-98.45</v>
      </c>
      <c r="F28" s="40" t="n">
        <v>31.98</v>
      </c>
      <c r="G28" s="40" t="n">
        <v>1311.05</v>
      </c>
      <c r="H28" s="40" t="n">
        <v>9.88</v>
      </c>
      <c r="I28" s="40" t="n">
        <v>0</v>
      </c>
      <c r="J28" s="40" t="n">
        <v>0.55</v>
      </c>
      <c r="K28" s="40" t="n">
        <v>0.6</v>
      </c>
      <c r="L28" s="39" t="n">
        <v>376</v>
      </c>
      <c r="M28" s="39" t="n">
        <v>1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 t="n">
        <f aca="false">SUM(AN28:AW28)</f>
        <v>0</v>
      </c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</row>
    <row r="29" customFormat="false" ht="12.75" hidden="false" customHeight="false" outlineLevel="0" collapsed="false">
      <c r="A29" s="38" t="n">
        <v>7015</v>
      </c>
      <c r="B29" s="39" t="n">
        <v>20150524</v>
      </c>
      <c r="C29" s="38" t="n">
        <v>124641</v>
      </c>
      <c r="D29" s="39" t="n">
        <v>1</v>
      </c>
      <c r="E29" s="40" t="n">
        <v>-95.35</v>
      </c>
      <c r="F29" s="40" t="n">
        <v>27.4</v>
      </c>
      <c r="G29" s="40" t="n">
        <v>9001.33</v>
      </c>
      <c r="H29" s="40" t="n">
        <v>9.62</v>
      </c>
      <c r="I29" s="40" t="n">
        <v>0</v>
      </c>
      <c r="J29" s="40" t="n">
        <v>1.75</v>
      </c>
      <c r="K29" s="40" t="n">
        <v>3.05</v>
      </c>
      <c r="L29" s="39" t="n">
        <v>0</v>
      </c>
      <c r="M29" s="39" t="n">
        <v>0</v>
      </c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 t="n">
        <f aca="false">SUM(AN29:AW29)</f>
        <v>0</v>
      </c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customFormat="false" ht="12.75" hidden="false" customHeight="false" outlineLevel="0" collapsed="false">
      <c r="A30" s="38" t="n">
        <v>7021</v>
      </c>
      <c r="B30" s="39" t="n">
        <v>20150524</v>
      </c>
      <c r="C30" s="38" t="n">
        <v>222408</v>
      </c>
      <c r="D30" s="39" t="n">
        <v>1</v>
      </c>
      <c r="E30" s="40" t="n">
        <v>-91.98</v>
      </c>
      <c r="F30" s="40" t="n">
        <v>28.72</v>
      </c>
      <c r="G30" s="40" t="n">
        <v>3713.63</v>
      </c>
      <c r="H30" s="40" t="n">
        <v>7.38</v>
      </c>
      <c r="I30" s="40" t="n">
        <v>0</v>
      </c>
      <c r="J30" s="40" t="n">
        <v>0.7</v>
      </c>
      <c r="K30" s="40" t="n">
        <v>1.9</v>
      </c>
      <c r="L30" s="39" t="n">
        <v>0</v>
      </c>
      <c r="M30" s="39" t="n">
        <v>0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 t="n">
        <f aca="false">SUM(AN30:AW30)</f>
        <v>0</v>
      </c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</row>
    <row r="31" customFormat="false" ht="12.75" hidden="false" customHeight="false" outlineLevel="0" collapsed="false">
      <c r="A31" s="38" t="n">
        <v>7021</v>
      </c>
      <c r="B31" s="39" t="n">
        <v>20150524</v>
      </c>
      <c r="C31" s="38" t="n">
        <v>222408</v>
      </c>
      <c r="D31" s="39" t="n">
        <v>2</v>
      </c>
      <c r="E31" s="40" t="n">
        <v>-91.7</v>
      </c>
      <c r="F31" s="40" t="n">
        <v>30</v>
      </c>
      <c r="G31" s="40" t="n">
        <v>1044.01</v>
      </c>
      <c r="H31" s="40" t="n">
        <v>6.12</v>
      </c>
      <c r="I31" s="40" t="n">
        <v>0</v>
      </c>
      <c r="J31" s="40" t="n">
        <v>0.25</v>
      </c>
      <c r="K31" s="40" t="n">
        <v>0.65</v>
      </c>
      <c r="L31" s="39" t="n">
        <v>1</v>
      </c>
      <c r="M31" s="39" t="n">
        <v>1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 t="n">
        <f aca="false">SUM(AN31:AW31)</f>
        <v>0</v>
      </c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</row>
    <row r="32" customFormat="false" ht="12.75" hidden="false" customHeight="false" outlineLevel="0" collapsed="false">
      <c r="A32" s="38" t="n">
        <v>7092</v>
      </c>
      <c r="B32" s="39" t="n">
        <v>20150529</v>
      </c>
      <c r="C32" s="38" t="n">
        <v>113538</v>
      </c>
      <c r="D32" s="39" t="n">
        <v>1</v>
      </c>
      <c r="E32" s="40" t="n">
        <v>-98.3</v>
      </c>
      <c r="F32" s="40" t="n">
        <v>26.92</v>
      </c>
      <c r="G32" s="40" t="n">
        <v>3665.49</v>
      </c>
      <c r="H32" s="40" t="n">
        <v>5.62</v>
      </c>
      <c r="I32" s="40" t="n">
        <v>0</v>
      </c>
      <c r="J32" s="40" t="n">
        <v>1.05</v>
      </c>
      <c r="K32" s="40" t="n">
        <v>1</v>
      </c>
      <c r="L32" s="39" t="n">
        <v>83</v>
      </c>
      <c r="M32" s="39" t="n">
        <v>1</v>
      </c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 t="n">
        <f aca="false">SUM(AN32:AW32)</f>
        <v>0</v>
      </c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</row>
    <row r="33" customFormat="false" ht="12.75" hidden="false" customHeight="false" outlineLevel="0" collapsed="false">
      <c r="A33" s="38" t="n">
        <v>7092</v>
      </c>
      <c r="B33" s="39" t="n">
        <v>20150529</v>
      </c>
      <c r="C33" s="38" t="n">
        <v>113538</v>
      </c>
      <c r="D33" s="39" t="n">
        <v>2</v>
      </c>
      <c r="E33" s="40" t="n">
        <v>-97.35</v>
      </c>
      <c r="F33" s="40" t="n">
        <v>27.12</v>
      </c>
      <c r="G33" s="40" t="n">
        <v>1072.93</v>
      </c>
      <c r="H33" s="40" t="n">
        <v>8.62</v>
      </c>
      <c r="I33" s="40" t="n">
        <v>0</v>
      </c>
      <c r="J33" s="40" t="n">
        <v>0.45</v>
      </c>
      <c r="K33" s="40" t="n">
        <v>0.4</v>
      </c>
      <c r="L33" s="39" t="n">
        <v>0</v>
      </c>
      <c r="M33" s="39" t="n">
        <v>0</v>
      </c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 t="n">
        <f aca="false">SUM(AN33:AW33)</f>
        <v>0</v>
      </c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</row>
    <row r="34" customFormat="false" ht="12.75" hidden="false" customHeight="false" outlineLevel="0" collapsed="false">
      <c r="A34" s="38" t="n">
        <v>7092</v>
      </c>
      <c r="B34" s="39" t="n">
        <v>20150529</v>
      </c>
      <c r="C34" s="38" t="n">
        <v>113538</v>
      </c>
      <c r="D34" s="39" t="n">
        <v>3</v>
      </c>
      <c r="E34" s="40" t="n">
        <v>-96.52</v>
      </c>
      <c r="F34" s="40" t="n">
        <v>27.6</v>
      </c>
      <c r="G34" s="40" t="n">
        <v>3396.76</v>
      </c>
      <c r="H34" s="40" t="n">
        <v>9.25</v>
      </c>
      <c r="I34" s="40" t="n">
        <v>0</v>
      </c>
      <c r="J34" s="40" t="n">
        <v>1.2</v>
      </c>
      <c r="K34" s="40" t="n">
        <v>0.95</v>
      </c>
      <c r="L34" s="39" t="n">
        <v>0</v>
      </c>
      <c r="M34" s="39" t="n">
        <v>0</v>
      </c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 t="n">
        <f aca="false">SUM(AN34:AW34)</f>
        <v>0</v>
      </c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</row>
    <row r="35" customFormat="false" ht="12.75" hidden="false" customHeight="false" outlineLevel="0" collapsed="false">
      <c r="A35" s="38" t="n">
        <v>11411</v>
      </c>
      <c r="B35" s="39" t="n">
        <v>20160302</v>
      </c>
      <c r="C35" s="38" t="n">
        <v>15502</v>
      </c>
      <c r="D35" s="39" t="n">
        <v>1</v>
      </c>
      <c r="E35" s="40" t="n">
        <v>-86.45</v>
      </c>
      <c r="F35" s="40" t="n">
        <v>32.4</v>
      </c>
      <c r="G35" s="40" t="n">
        <v>1122.25</v>
      </c>
      <c r="H35" s="40" t="n">
        <v>5.38</v>
      </c>
      <c r="I35" s="40" t="n">
        <v>0</v>
      </c>
      <c r="J35" s="40" t="n">
        <v>0.95</v>
      </c>
      <c r="K35" s="40" t="n">
        <v>0.45</v>
      </c>
      <c r="L35" s="39" t="n">
        <v>56</v>
      </c>
      <c r="M35" s="39" t="n">
        <v>1</v>
      </c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 t="n">
        <f aca="false">SUM(AN35:AW35)</f>
        <v>0</v>
      </c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customFormat="false" ht="12.75" hidden="false" customHeight="false" outlineLevel="0" collapsed="false">
      <c r="A36" s="38" t="n">
        <v>11525</v>
      </c>
      <c r="B36" s="39" t="n">
        <v>20160309</v>
      </c>
      <c r="C36" s="38" t="n">
        <v>101151</v>
      </c>
      <c r="D36" s="39" t="n">
        <v>1</v>
      </c>
      <c r="E36" s="40" t="n">
        <v>-96.25</v>
      </c>
      <c r="F36" s="40" t="n">
        <v>29.65</v>
      </c>
      <c r="G36" s="40" t="n">
        <v>1531.22</v>
      </c>
      <c r="H36" s="40" t="n">
        <v>8.62</v>
      </c>
      <c r="I36" s="40" t="n">
        <v>0</v>
      </c>
      <c r="J36" s="40" t="n">
        <v>0.65</v>
      </c>
      <c r="K36" s="40" t="n">
        <v>0.65</v>
      </c>
      <c r="L36" s="39" t="n">
        <v>50</v>
      </c>
      <c r="M36" s="39" t="n">
        <v>1</v>
      </c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 t="n">
        <f aca="false">SUM(AN36:AW36)</f>
        <v>0</v>
      </c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customFormat="false" ht="12.75" hidden="false" customHeight="false" outlineLevel="0" collapsed="false">
      <c r="A37" s="38" t="n">
        <v>11525</v>
      </c>
      <c r="B37" s="39" t="n">
        <v>20160309</v>
      </c>
      <c r="C37" s="38" t="n">
        <v>101151</v>
      </c>
      <c r="D37" s="39" t="n">
        <v>2</v>
      </c>
      <c r="E37" s="40" t="n">
        <v>-96.35</v>
      </c>
      <c r="F37" s="40" t="n">
        <v>31.17</v>
      </c>
      <c r="G37" s="40" t="n">
        <v>7378.7</v>
      </c>
      <c r="H37" s="40" t="n">
        <v>7.25</v>
      </c>
      <c r="I37" s="40" t="n">
        <v>0</v>
      </c>
      <c r="J37" s="40" t="n">
        <v>1.25</v>
      </c>
      <c r="K37" s="40" t="n">
        <v>1.9</v>
      </c>
      <c r="L37" s="39" t="n">
        <v>111</v>
      </c>
      <c r="M37" s="39" t="n">
        <v>1</v>
      </c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 t="n">
        <f aca="false">SUM(AN37:AW37)</f>
        <v>0</v>
      </c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</row>
    <row r="38" customFormat="false" ht="12.75" hidden="false" customHeight="false" outlineLevel="0" collapsed="false">
      <c r="A38" s="38" t="n">
        <v>11657</v>
      </c>
      <c r="B38" s="39" t="n">
        <v>20160317</v>
      </c>
      <c r="C38" s="38" t="n">
        <v>211826</v>
      </c>
      <c r="D38" s="39" t="n">
        <v>1</v>
      </c>
      <c r="E38" s="40" t="n">
        <v>-89.55</v>
      </c>
      <c r="F38" s="40" t="n">
        <v>31.72</v>
      </c>
      <c r="G38" s="40" t="n">
        <v>1682.7</v>
      </c>
      <c r="H38" s="40" t="n">
        <v>9.12</v>
      </c>
      <c r="I38" s="40" t="n">
        <v>0</v>
      </c>
      <c r="J38" s="40" t="n">
        <v>0.85</v>
      </c>
      <c r="K38" s="40" t="n">
        <v>0.4</v>
      </c>
      <c r="L38" s="39" t="n">
        <v>108</v>
      </c>
      <c r="M38" s="39" t="n">
        <v>1</v>
      </c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 t="n">
        <f aca="false">SUM(AN38:AW38)</f>
        <v>0</v>
      </c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</row>
    <row r="39" customFormat="false" ht="12.75" hidden="false" customHeight="false" outlineLevel="0" collapsed="false">
      <c r="A39" s="38" t="n">
        <v>11795</v>
      </c>
      <c r="B39" s="39" t="n">
        <v>20160326</v>
      </c>
      <c r="C39" s="38" t="n">
        <v>181247</v>
      </c>
      <c r="D39" s="39" t="n">
        <v>1</v>
      </c>
      <c r="E39" s="40" t="n">
        <v>-79.7</v>
      </c>
      <c r="F39" s="40" t="n">
        <v>30.47</v>
      </c>
      <c r="G39" s="40" t="n">
        <v>1278.74</v>
      </c>
      <c r="H39" s="40" t="n">
        <v>8</v>
      </c>
      <c r="I39" s="40" t="n">
        <v>0</v>
      </c>
      <c r="J39" s="40" t="n">
        <v>0.45</v>
      </c>
      <c r="K39" s="40" t="n">
        <v>0.9</v>
      </c>
      <c r="L39" s="39" t="n">
        <v>0</v>
      </c>
      <c r="M39" s="39" t="n">
        <v>0</v>
      </c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 t="n">
        <f aca="false">SUM(AN39:AW39)</f>
        <v>0</v>
      </c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</row>
    <row r="40" customFormat="false" ht="12.75" hidden="false" customHeight="false" outlineLevel="0" collapsed="false">
      <c r="A40" s="38" t="n">
        <v>11795</v>
      </c>
      <c r="B40" s="39" t="n">
        <v>20160326</v>
      </c>
      <c r="C40" s="38" t="n">
        <v>181247</v>
      </c>
      <c r="D40" s="39" t="n">
        <v>2</v>
      </c>
      <c r="E40" s="40" t="n">
        <v>-79.28</v>
      </c>
      <c r="F40" s="40" t="n">
        <v>31.4</v>
      </c>
      <c r="G40" s="40" t="n">
        <v>1398.35</v>
      </c>
      <c r="H40" s="40" t="n">
        <v>7.38</v>
      </c>
      <c r="I40" s="40" t="n">
        <v>0</v>
      </c>
      <c r="J40" s="40" t="n">
        <v>0.5</v>
      </c>
      <c r="K40" s="40" t="n">
        <v>0.75</v>
      </c>
      <c r="L40" s="39" t="n">
        <v>0</v>
      </c>
      <c r="M40" s="39" t="n">
        <v>0</v>
      </c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 t="n">
        <f aca="false">SUM(AN40:AW40)</f>
        <v>0</v>
      </c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</row>
    <row r="41" customFormat="false" ht="12.75" hidden="false" customHeight="false" outlineLevel="0" collapsed="false">
      <c r="A41" s="38" t="n">
        <v>11795</v>
      </c>
      <c r="B41" s="39" t="n">
        <v>20160326</v>
      </c>
      <c r="C41" s="38" t="n">
        <v>181247</v>
      </c>
      <c r="D41" s="39" t="n">
        <v>3</v>
      </c>
      <c r="E41" s="40" t="n">
        <v>-79.35</v>
      </c>
      <c r="F41" s="40" t="n">
        <v>32.17</v>
      </c>
      <c r="G41" s="40" t="n">
        <v>1386.67</v>
      </c>
      <c r="H41" s="40" t="n">
        <v>5.62</v>
      </c>
      <c r="I41" s="40" t="n">
        <v>0</v>
      </c>
      <c r="J41" s="40" t="n">
        <v>0.85</v>
      </c>
      <c r="K41" s="40" t="n">
        <v>0.4</v>
      </c>
      <c r="L41" s="39" t="n">
        <v>0</v>
      </c>
      <c r="M41" s="39" t="n">
        <v>0</v>
      </c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 t="n">
        <f aca="false">SUM(AN41:AW41)</f>
        <v>0</v>
      </c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</row>
    <row r="42" customFormat="false" ht="12.75" hidden="false" customHeight="false" outlineLevel="0" collapsed="false">
      <c r="A42" s="38" t="n">
        <v>11847</v>
      </c>
      <c r="B42" s="39" t="n">
        <v>20160330</v>
      </c>
      <c r="C42" s="38" t="n">
        <v>25401</v>
      </c>
      <c r="D42" s="39" t="n">
        <v>1</v>
      </c>
      <c r="E42" s="40" t="n">
        <v>-76.12</v>
      </c>
      <c r="F42" s="40" t="n">
        <v>27.05</v>
      </c>
      <c r="G42" s="40" t="n">
        <v>1321.41</v>
      </c>
      <c r="H42" s="40" t="n">
        <v>6.75</v>
      </c>
      <c r="I42" s="40" t="n">
        <v>0</v>
      </c>
      <c r="J42" s="40" t="n">
        <v>0.4</v>
      </c>
      <c r="K42" s="40" t="n">
        <v>0.45</v>
      </c>
      <c r="L42" s="39" t="n">
        <v>0</v>
      </c>
      <c r="M42" s="39" t="n">
        <v>0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 t="n">
        <f aca="false">SUM(AN42:AW42)</f>
        <v>0</v>
      </c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</row>
    <row r="43" customFormat="false" ht="12.75" hidden="false" customHeight="false" outlineLevel="0" collapsed="false">
      <c r="A43" s="38" t="n">
        <v>12011</v>
      </c>
      <c r="B43" s="39" t="n">
        <v>20160409</v>
      </c>
      <c r="C43" s="38" t="n">
        <v>153007</v>
      </c>
      <c r="D43" s="39" t="n">
        <v>1</v>
      </c>
      <c r="E43" s="40" t="n">
        <v>-99.75</v>
      </c>
      <c r="F43" s="40" t="n">
        <v>31.98</v>
      </c>
      <c r="G43" s="40" t="n">
        <v>1599.48</v>
      </c>
      <c r="H43" s="40" t="n">
        <v>7.12</v>
      </c>
      <c r="I43" s="40" t="n">
        <v>0.25</v>
      </c>
      <c r="J43" s="40" t="n">
        <v>1.05</v>
      </c>
      <c r="K43" s="40" t="n">
        <v>0.6</v>
      </c>
      <c r="L43" s="39" t="n">
        <v>626</v>
      </c>
      <c r="M43" s="39" t="n">
        <v>1</v>
      </c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 t="n">
        <f aca="false">SUM(AN43:AW43)</f>
        <v>0</v>
      </c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</row>
    <row r="44" customFormat="false" ht="12.75" hidden="false" customHeight="false" outlineLevel="0" collapsed="false">
      <c r="A44" s="38" t="n">
        <v>12072</v>
      </c>
      <c r="B44" s="39" t="n">
        <v>20160413</v>
      </c>
      <c r="C44" s="38" t="n">
        <v>133540</v>
      </c>
      <c r="D44" s="39" t="n">
        <v>1</v>
      </c>
      <c r="E44" s="40" t="n">
        <v>-91.02</v>
      </c>
      <c r="F44" s="40" t="n">
        <v>29.42</v>
      </c>
      <c r="G44" s="40" t="n">
        <v>5815.43</v>
      </c>
      <c r="H44" s="40" t="n">
        <v>7.5</v>
      </c>
      <c r="I44" s="40" t="n">
        <v>0</v>
      </c>
      <c r="J44" s="40" t="n">
        <v>1.4</v>
      </c>
      <c r="K44" s="40" t="n">
        <v>1.7</v>
      </c>
      <c r="L44" s="39" t="n">
        <v>1</v>
      </c>
      <c r="M44" s="39" t="n">
        <v>1</v>
      </c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 t="n">
        <f aca="false">SUM(AN44:AW44)</f>
        <v>0</v>
      </c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</row>
    <row r="45" customFormat="false" ht="12.75" hidden="false" customHeight="false" outlineLevel="0" collapsed="false">
      <c r="A45" s="38" t="n">
        <v>12149</v>
      </c>
      <c r="B45" s="39" t="n">
        <v>20160418</v>
      </c>
      <c r="C45" s="38" t="n">
        <v>122244</v>
      </c>
      <c r="D45" s="39" t="n">
        <v>2</v>
      </c>
      <c r="E45" s="40" t="n">
        <v>-94.93</v>
      </c>
      <c r="F45" s="40" t="n">
        <v>30.1</v>
      </c>
      <c r="G45" s="40" t="n">
        <v>6525.17</v>
      </c>
      <c r="H45" s="40" t="n">
        <v>6.62</v>
      </c>
      <c r="I45" s="40" t="n">
        <v>0</v>
      </c>
      <c r="J45" s="40" t="n">
        <v>1.4</v>
      </c>
      <c r="K45" s="40" t="n">
        <v>1.45</v>
      </c>
      <c r="L45" s="39" t="n">
        <v>27</v>
      </c>
      <c r="M45" s="39" t="n">
        <v>1</v>
      </c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 t="n">
        <f aca="false">SUM(AN45:AW45)</f>
        <v>0</v>
      </c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</row>
    <row r="46" customFormat="false" ht="12.75" hidden="false" customHeight="false" outlineLevel="0" collapsed="false">
      <c r="A46" s="38" t="n">
        <v>12155</v>
      </c>
      <c r="B46" s="39" t="n">
        <v>20160418</v>
      </c>
      <c r="C46" s="38" t="n">
        <v>220910</v>
      </c>
      <c r="D46" s="39" t="n">
        <v>1</v>
      </c>
      <c r="E46" s="40" t="n">
        <v>-92.18</v>
      </c>
      <c r="F46" s="40" t="n">
        <v>25.58</v>
      </c>
      <c r="G46" s="40" t="n">
        <v>2425.75</v>
      </c>
      <c r="H46" s="40" t="n">
        <v>6.62</v>
      </c>
      <c r="I46" s="40" t="n">
        <v>0</v>
      </c>
      <c r="J46" s="40" t="n">
        <v>0.4</v>
      </c>
      <c r="K46" s="40" t="n">
        <v>1.1</v>
      </c>
      <c r="L46" s="39" t="n">
        <v>0</v>
      </c>
      <c r="M46" s="39" t="n">
        <v>0</v>
      </c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 t="n">
        <f aca="false">SUM(AN46:AW46)</f>
        <v>0</v>
      </c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</row>
    <row r="47" customFormat="false" ht="12.75" hidden="false" customHeight="false" outlineLevel="0" collapsed="false">
      <c r="A47" s="38" t="n">
        <v>12155</v>
      </c>
      <c r="B47" s="39" t="n">
        <v>20160418</v>
      </c>
      <c r="C47" s="38" t="n">
        <v>220910</v>
      </c>
      <c r="D47" s="39" t="n">
        <v>2</v>
      </c>
      <c r="E47" s="40" t="n">
        <v>-93.5</v>
      </c>
      <c r="F47" s="40" t="n">
        <v>29.03</v>
      </c>
      <c r="G47" s="40" t="n">
        <v>3594.81</v>
      </c>
      <c r="H47" s="40" t="n">
        <v>8</v>
      </c>
      <c r="I47" s="40" t="n">
        <v>0</v>
      </c>
      <c r="J47" s="40" t="n">
        <v>0.85</v>
      </c>
      <c r="K47" s="40" t="n">
        <v>1.7</v>
      </c>
      <c r="L47" s="39" t="n">
        <v>0</v>
      </c>
      <c r="M47" s="39" t="n">
        <v>0</v>
      </c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 t="n">
        <f aca="false">SUM(AN47:AW47)</f>
        <v>0</v>
      </c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</row>
    <row r="48" customFormat="false" ht="12.75" hidden="false" customHeight="false" outlineLevel="0" collapsed="false">
      <c r="A48" s="38" t="n">
        <v>12201</v>
      </c>
      <c r="B48" s="39" t="n">
        <v>20160421</v>
      </c>
      <c r="C48" s="38" t="n">
        <v>210754</v>
      </c>
      <c r="D48" s="39" t="n">
        <v>1</v>
      </c>
      <c r="E48" s="40" t="n">
        <v>-92.03</v>
      </c>
      <c r="F48" s="40" t="n">
        <v>30.23</v>
      </c>
      <c r="G48" s="40" t="n">
        <v>1148.47</v>
      </c>
      <c r="H48" s="40" t="n">
        <v>8.62</v>
      </c>
      <c r="I48" s="40" t="n">
        <v>0</v>
      </c>
      <c r="J48" s="40" t="n">
        <v>0.5</v>
      </c>
      <c r="K48" s="40" t="n">
        <v>0.6</v>
      </c>
      <c r="L48" s="39" t="n">
        <v>10</v>
      </c>
      <c r="M48" s="39" t="n">
        <v>1</v>
      </c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 t="n">
        <f aca="false">SUM(AN48:AW48)</f>
        <v>0</v>
      </c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</row>
    <row r="49" customFormat="false" ht="12.75" hidden="false" customHeight="false" outlineLevel="0" collapsed="false">
      <c r="A49" s="38" t="n">
        <v>12656</v>
      </c>
      <c r="B49" s="39" t="n">
        <v>20160521</v>
      </c>
      <c r="C49" s="38" t="n">
        <v>23236</v>
      </c>
      <c r="D49" s="39" t="n">
        <v>1</v>
      </c>
      <c r="E49" s="40" t="n">
        <v>-90.12</v>
      </c>
      <c r="F49" s="40" t="n">
        <v>26.83</v>
      </c>
      <c r="G49" s="40" t="n">
        <v>2151.59</v>
      </c>
      <c r="H49" s="40" t="n">
        <v>6.25</v>
      </c>
      <c r="I49" s="40" t="n">
        <v>0</v>
      </c>
      <c r="J49" s="40" t="n">
        <v>1</v>
      </c>
      <c r="K49" s="40" t="n">
        <v>0.6</v>
      </c>
      <c r="L49" s="39" t="n">
        <v>0</v>
      </c>
      <c r="M49" s="39" t="n">
        <v>0</v>
      </c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 t="n">
        <f aca="false">SUM(AN49:AW49)</f>
        <v>0</v>
      </c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</row>
    <row r="50" customFormat="false" ht="12.75" hidden="false" customHeight="false" outlineLevel="0" collapsed="false">
      <c r="A50" s="38" t="n">
        <v>12794</v>
      </c>
      <c r="B50" s="39" t="n">
        <v>20160529</v>
      </c>
      <c r="C50" s="38" t="n">
        <v>232436</v>
      </c>
      <c r="D50" s="39" t="n">
        <v>1</v>
      </c>
      <c r="E50" s="40" t="n">
        <v>-81.3</v>
      </c>
      <c r="F50" s="40" t="n">
        <v>28.95</v>
      </c>
      <c r="G50" s="40" t="n">
        <v>1433.56</v>
      </c>
      <c r="H50" s="40" t="n">
        <v>7.38</v>
      </c>
      <c r="I50" s="40" t="n">
        <v>0</v>
      </c>
      <c r="J50" s="40" t="n">
        <v>0.55</v>
      </c>
      <c r="K50" s="40" t="n">
        <v>0.85</v>
      </c>
      <c r="L50" s="39" t="n">
        <v>21</v>
      </c>
      <c r="M50" s="39" t="n">
        <v>1</v>
      </c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 t="n">
        <f aca="false">SUM(AN50:AW50)</f>
        <v>0</v>
      </c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</row>
    <row r="51" customFormat="false" ht="12.75" hidden="false" customHeight="false" outlineLevel="0" collapsed="false">
      <c r="A51" s="38" t="n">
        <v>17242</v>
      </c>
      <c r="B51" s="39" t="n">
        <v>20170311</v>
      </c>
      <c r="C51" s="38" t="n">
        <v>223805</v>
      </c>
      <c r="D51" s="39" t="n">
        <v>1</v>
      </c>
      <c r="E51" s="40" t="n">
        <v>-94.12</v>
      </c>
      <c r="F51" s="40" t="n">
        <v>27.28</v>
      </c>
      <c r="G51" s="40" t="n">
        <v>1126.44</v>
      </c>
      <c r="H51" s="40" t="n">
        <v>6</v>
      </c>
      <c r="I51" s="40" t="n">
        <v>0</v>
      </c>
      <c r="J51" s="40" t="n">
        <v>0.6</v>
      </c>
      <c r="K51" s="40" t="n">
        <v>0.4</v>
      </c>
      <c r="L51" s="39" t="n">
        <v>0</v>
      </c>
      <c r="M51" s="39" t="n">
        <v>0</v>
      </c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 t="n">
        <f aca="false">SUM(AN51:AW51)</f>
        <v>0</v>
      </c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</row>
    <row r="52" customFormat="false" ht="12.75" hidden="false" customHeight="false" outlineLevel="0" collapsed="false">
      <c r="A52" s="38" t="n">
        <v>17242</v>
      </c>
      <c r="B52" s="39" t="n">
        <v>20170311</v>
      </c>
      <c r="C52" s="38" t="n">
        <v>223805</v>
      </c>
      <c r="D52" s="39" t="n">
        <v>2</v>
      </c>
      <c r="E52" s="40" t="n">
        <v>-94.32</v>
      </c>
      <c r="F52" s="40" t="n">
        <v>27.62</v>
      </c>
      <c r="G52" s="40" t="n">
        <v>3697.24</v>
      </c>
      <c r="H52" s="40" t="n">
        <v>5.88</v>
      </c>
      <c r="I52" s="40" t="n">
        <v>0</v>
      </c>
      <c r="J52" s="40" t="n">
        <v>1.3</v>
      </c>
      <c r="K52" s="40" t="n">
        <v>0.9</v>
      </c>
      <c r="L52" s="39" t="n">
        <v>0</v>
      </c>
      <c r="M52" s="39" t="n">
        <v>0</v>
      </c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 t="n">
        <f aca="false">SUM(AN52:AW52)</f>
        <v>0</v>
      </c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</row>
    <row r="53" customFormat="false" ht="12.75" hidden="false" customHeight="false" outlineLevel="0" collapsed="false">
      <c r="A53" s="38" t="n">
        <v>17451</v>
      </c>
      <c r="B53" s="39" t="n">
        <v>20170325</v>
      </c>
      <c r="C53" s="38" t="n">
        <v>83938</v>
      </c>
      <c r="D53" s="39" t="n">
        <v>1</v>
      </c>
      <c r="E53" s="40" t="n">
        <v>-92.07</v>
      </c>
      <c r="F53" s="40" t="n">
        <v>31.73</v>
      </c>
      <c r="G53" s="40" t="n">
        <v>12199.56</v>
      </c>
      <c r="H53" s="40" t="n">
        <v>8.38</v>
      </c>
      <c r="I53" s="40" t="n">
        <v>0</v>
      </c>
      <c r="J53" s="40" t="n">
        <v>3.5</v>
      </c>
      <c r="K53" s="40" t="n">
        <v>4</v>
      </c>
      <c r="L53" s="39" t="n">
        <v>48</v>
      </c>
      <c r="M53" s="39" t="n">
        <v>1</v>
      </c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 t="n">
        <f aca="false">SUM(AN53:AW53)</f>
        <v>0</v>
      </c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</row>
    <row r="54" customFormat="false" ht="12.75" hidden="false" customHeight="false" outlineLevel="0" collapsed="false">
      <c r="A54" s="38" t="n">
        <v>17457</v>
      </c>
      <c r="B54" s="39" t="n">
        <v>20170325</v>
      </c>
      <c r="C54" s="38" t="n">
        <v>182424</v>
      </c>
      <c r="D54" s="39" t="n">
        <v>1</v>
      </c>
      <c r="E54" s="40" t="n">
        <v>-91.32</v>
      </c>
      <c r="F54" s="40" t="n">
        <v>29.5</v>
      </c>
      <c r="G54" s="40" t="n">
        <v>4304.54</v>
      </c>
      <c r="H54" s="40" t="n">
        <v>7.5</v>
      </c>
      <c r="I54" s="40" t="n">
        <v>0</v>
      </c>
      <c r="J54" s="40" t="n">
        <v>2</v>
      </c>
      <c r="K54" s="40" t="n">
        <v>1.35</v>
      </c>
      <c r="L54" s="39" t="n">
        <v>0</v>
      </c>
      <c r="M54" s="39" t="n">
        <v>0</v>
      </c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 t="n">
        <f aca="false">SUM(AN54:AW54)</f>
        <v>0</v>
      </c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</row>
    <row r="55" customFormat="false" ht="12.75" hidden="false" customHeight="false" outlineLevel="0" collapsed="false">
      <c r="A55" s="38" t="n">
        <v>17534</v>
      </c>
      <c r="B55" s="39" t="n">
        <v>20170330</v>
      </c>
      <c r="C55" s="38" t="n">
        <v>171349</v>
      </c>
      <c r="D55" s="39" t="n">
        <v>1</v>
      </c>
      <c r="E55" s="40" t="n">
        <v>-92.7</v>
      </c>
      <c r="F55" s="40" t="n">
        <v>26.5</v>
      </c>
      <c r="G55" s="40" t="n">
        <v>1161.85</v>
      </c>
      <c r="H55" s="40" t="n">
        <v>8.25</v>
      </c>
      <c r="I55" s="40" t="n">
        <v>0</v>
      </c>
      <c r="J55" s="40" t="n">
        <v>0.45</v>
      </c>
      <c r="K55" s="40" t="n">
        <v>0.45</v>
      </c>
      <c r="L55" s="39" t="n">
        <v>0</v>
      </c>
      <c r="M55" s="39" t="n">
        <v>0</v>
      </c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 t="n">
        <f aca="false">SUM(AN55:AW55)</f>
        <v>0</v>
      </c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</row>
    <row r="56" customFormat="false" ht="12.75" hidden="false" customHeight="false" outlineLevel="0" collapsed="false">
      <c r="A56" s="38" t="n">
        <v>17549</v>
      </c>
      <c r="B56" s="39" t="n">
        <v>20170331</v>
      </c>
      <c r="C56" s="38" t="n">
        <v>162214</v>
      </c>
      <c r="D56" s="39" t="n">
        <v>1</v>
      </c>
      <c r="E56" s="40" t="n">
        <v>-84.43</v>
      </c>
      <c r="F56" s="40" t="n">
        <v>25.73</v>
      </c>
      <c r="G56" s="40" t="n">
        <v>4928.94</v>
      </c>
      <c r="H56" s="40" t="n">
        <v>5.38</v>
      </c>
      <c r="I56" s="40" t="n">
        <v>0</v>
      </c>
      <c r="J56" s="40" t="n">
        <v>1.9</v>
      </c>
      <c r="K56" s="40" t="n">
        <v>0.6</v>
      </c>
      <c r="L56" s="39" t="n">
        <v>0</v>
      </c>
      <c r="M56" s="39" t="n">
        <v>0</v>
      </c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 t="n">
        <f aca="false">SUM(AN56:AW56)</f>
        <v>0</v>
      </c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</row>
    <row r="57" customFormat="false" ht="12.75" hidden="false" customHeight="false" outlineLevel="0" collapsed="false">
      <c r="A57" s="38" t="n">
        <v>17580</v>
      </c>
      <c r="B57" s="39" t="n">
        <v>20170402</v>
      </c>
      <c r="C57" s="38" t="n">
        <v>161039</v>
      </c>
      <c r="D57" s="39" t="n">
        <v>1</v>
      </c>
      <c r="E57" s="40" t="n">
        <v>-94.9</v>
      </c>
      <c r="F57" s="40" t="n">
        <v>31.77</v>
      </c>
      <c r="G57" s="40" t="n">
        <v>1077.4</v>
      </c>
      <c r="H57" s="40" t="n">
        <v>9.12</v>
      </c>
      <c r="I57" s="40" t="n">
        <v>0</v>
      </c>
      <c r="J57" s="40" t="n">
        <v>0.45</v>
      </c>
      <c r="K57" s="40" t="n">
        <v>0.5</v>
      </c>
      <c r="L57" s="39" t="n">
        <v>118</v>
      </c>
      <c r="M57" s="39" t="n">
        <v>1</v>
      </c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 t="n">
        <f aca="false">SUM(AN57:AW57)</f>
        <v>0</v>
      </c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</row>
    <row r="58" customFormat="false" ht="12.75" hidden="false" customHeight="false" outlineLevel="0" collapsed="false">
      <c r="A58" s="38" t="n">
        <v>17580</v>
      </c>
      <c r="B58" s="39" t="n">
        <v>20170402</v>
      </c>
      <c r="C58" s="38" t="n">
        <v>161039</v>
      </c>
      <c r="D58" s="39" t="n">
        <v>2</v>
      </c>
      <c r="E58" s="40" t="n">
        <v>-94.3</v>
      </c>
      <c r="F58" s="40" t="n">
        <v>32.5</v>
      </c>
      <c r="G58" s="40" t="n">
        <v>1850.96</v>
      </c>
      <c r="H58" s="40" t="n">
        <v>9.5</v>
      </c>
      <c r="I58" s="40" t="n">
        <v>0</v>
      </c>
      <c r="J58" s="40" t="n">
        <v>0.85</v>
      </c>
      <c r="K58" s="40" t="n">
        <v>0.55</v>
      </c>
      <c r="L58" s="39" t="n">
        <v>105</v>
      </c>
      <c r="M58" s="39" t="n">
        <v>1</v>
      </c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 t="n">
        <f aca="false">SUM(AN58:AW58)</f>
        <v>0</v>
      </c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</row>
    <row r="59" customFormat="false" ht="12.75" hidden="false" customHeight="false" outlineLevel="0" collapsed="false">
      <c r="A59" s="38" t="n">
        <v>17595</v>
      </c>
      <c r="B59" s="39" t="n">
        <v>20170403</v>
      </c>
      <c r="C59" s="38" t="n">
        <v>151629</v>
      </c>
      <c r="D59" s="39" t="n">
        <v>1</v>
      </c>
      <c r="E59" s="40" t="n">
        <v>-86.35</v>
      </c>
      <c r="F59" s="40" t="n">
        <v>31.05</v>
      </c>
      <c r="G59" s="40" t="n">
        <v>4607.83</v>
      </c>
      <c r="H59" s="40" t="n">
        <v>8.75</v>
      </c>
      <c r="I59" s="40" t="n">
        <v>0</v>
      </c>
      <c r="J59" s="40" t="n">
        <v>1.15</v>
      </c>
      <c r="K59" s="40" t="n">
        <v>1.05</v>
      </c>
      <c r="L59" s="39" t="n">
        <v>80</v>
      </c>
      <c r="M59" s="39" t="n">
        <v>1</v>
      </c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 t="n">
        <f aca="false">SUM(AN59:AW59)</f>
        <v>0</v>
      </c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</row>
    <row r="60" customFormat="false" ht="12.75" hidden="false" customHeight="false" outlineLevel="0" collapsed="false">
      <c r="A60" s="38" t="n">
        <v>17595</v>
      </c>
      <c r="B60" s="39" t="n">
        <v>20170403</v>
      </c>
      <c r="C60" s="38" t="n">
        <v>151629</v>
      </c>
      <c r="D60" s="39" t="n">
        <v>2</v>
      </c>
      <c r="E60" s="40" t="n">
        <v>-85.5</v>
      </c>
      <c r="F60" s="40" t="n">
        <v>31.7</v>
      </c>
      <c r="G60" s="40" t="n">
        <v>1919.84</v>
      </c>
      <c r="H60" s="40" t="n">
        <v>9.38</v>
      </c>
      <c r="I60" s="40" t="n">
        <v>0</v>
      </c>
      <c r="J60" s="40" t="n">
        <v>0.45</v>
      </c>
      <c r="K60" s="40" t="n">
        <v>0.95</v>
      </c>
      <c r="L60" s="39" t="n">
        <v>119</v>
      </c>
      <c r="M60" s="39" t="n">
        <v>1</v>
      </c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 t="n">
        <f aca="false">SUM(AN60:AW60)</f>
        <v>0</v>
      </c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</row>
    <row r="61" customFormat="false" ht="12.75" hidden="false" customHeight="false" outlineLevel="0" collapsed="false">
      <c r="A61" s="38" t="n">
        <v>17604</v>
      </c>
      <c r="B61" s="39" t="n">
        <v>20170404</v>
      </c>
      <c r="C61" s="38" t="n">
        <v>44434</v>
      </c>
      <c r="D61" s="39" t="n">
        <v>1</v>
      </c>
      <c r="E61" s="40" t="n">
        <v>-77.25</v>
      </c>
      <c r="F61" s="40" t="n">
        <v>31.95</v>
      </c>
      <c r="G61" s="40" t="n">
        <v>1652.37</v>
      </c>
      <c r="H61" s="40" t="n">
        <v>6.12</v>
      </c>
      <c r="I61" s="40" t="n">
        <v>0</v>
      </c>
      <c r="J61" s="40" t="n">
        <v>0.65</v>
      </c>
      <c r="K61" s="40" t="n">
        <v>0.75</v>
      </c>
      <c r="L61" s="39" t="n">
        <v>0</v>
      </c>
      <c r="M61" s="39" t="n">
        <v>0</v>
      </c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 t="n">
        <f aca="false">SUM(AN61:AW61)</f>
        <v>0</v>
      </c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</row>
    <row r="62" customFormat="false" ht="12.75" hidden="false" customHeight="false" outlineLevel="0" collapsed="false">
      <c r="A62" s="38" t="n">
        <v>17635</v>
      </c>
      <c r="B62" s="39" t="n">
        <v>20170406</v>
      </c>
      <c r="C62" s="38" t="n">
        <v>43326</v>
      </c>
      <c r="D62" s="39" t="n">
        <v>1</v>
      </c>
      <c r="E62" s="40" t="n">
        <v>-81.75</v>
      </c>
      <c r="F62" s="40" t="n">
        <v>31.33</v>
      </c>
      <c r="G62" s="40" t="n">
        <v>1927.56</v>
      </c>
      <c r="H62" s="40" t="n">
        <v>8.12</v>
      </c>
      <c r="I62" s="40" t="n">
        <v>0</v>
      </c>
      <c r="J62" s="40" t="n">
        <v>1.05</v>
      </c>
      <c r="K62" s="40" t="n">
        <v>1</v>
      </c>
      <c r="L62" s="39" t="n">
        <v>11</v>
      </c>
      <c r="M62" s="39" t="n">
        <v>1</v>
      </c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 t="n">
        <f aca="false">SUM(AN62:AW62)</f>
        <v>0</v>
      </c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</row>
    <row r="63" customFormat="false" ht="12.75" hidden="false" customHeight="false" outlineLevel="0" collapsed="false">
      <c r="A63" s="38" t="n">
        <v>17650</v>
      </c>
      <c r="B63" s="39" t="n">
        <v>20170407</v>
      </c>
      <c r="C63" s="38" t="n">
        <v>34007</v>
      </c>
      <c r="D63" s="39" t="n">
        <v>1</v>
      </c>
      <c r="E63" s="40" t="n">
        <v>-75.45</v>
      </c>
      <c r="F63" s="40" t="n">
        <v>28.85</v>
      </c>
      <c r="G63" s="40" t="n">
        <v>1110.05</v>
      </c>
      <c r="H63" s="40" t="n">
        <v>6.62</v>
      </c>
      <c r="I63" s="40" t="n">
        <v>0</v>
      </c>
      <c r="J63" s="40" t="n">
        <v>0.75</v>
      </c>
      <c r="K63" s="40" t="n">
        <v>0.65</v>
      </c>
      <c r="L63" s="39" t="n">
        <v>0</v>
      </c>
      <c r="M63" s="39" t="n">
        <v>0</v>
      </c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 t="n">
        <f aca="false">SUM(AN63:AW63)</f>
        <v>0</v>
      </c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</row>
    <row r="64" customFormat="false" ht="12.75" hidden="false" customHeight="false" outlineLevel="0" collapsed="false">
      <c r="A64" s="38" t="n">
        <v>17820</v>
      </c>
      <c r="B64" s="39" t="n">
        <v>20170418</v>
      </c>
      <c r="C64" s="38" t="n">
        <v>15756</v>
      </c>
      <c r="D64" s="39" t="n">
        <v>1</v>
      </c>
      <c r="E64" s="40" t="n">
        <v>-99.38</v>
      </c>
      <c r="F64" s="40" t="n">
        <v>27.05</v>
      </c>
      <c r="G64" s="40" t="n">
        <v>1183.77</v>
      </c>
      <c r="H64" s="40" t="n">
        <v>9.62</v>
      </c>
      <c r="I64" s="40" t="n">
        <v>0</v>
      </c>
      <c r="J64" s="40" t="n">
        <v>0.6</v>
      </c>
      <c r="K64" s="40" t="n">
        <v>0.45</v>
      </c>
      <c r="L64" s="39" t="n">
        <v>138</v>
      </c>
      <c r="M64" s="39" t="n">
        <v>1</v>
      </c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 t="n">
        <f aca="false">SUM(AN64:AW64)</f>
        <v>0</v>
      </c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customFormat="false" ht="12.75" hidden="false" customHeight="false" outlineLevel="0" collapsed="false">
      <c r="A65" s="38" t="n">
        <v>17826</v>
      </c>
      <c r="B65" s="39" t="n">
        <v>20170418</v>
      </c>
      <c r="C65" s="38" t="n">
        <v>114412</v>
      </c>
      <c r="D65" s="39" t="n">
        <v>1</v>
      </c>
      <c r="E65" s="40" t="n">
        <v>-95.32</v>
      </c>
      <c r="F65" s="40" t="n">
        <v>28.97</v>
      </c>
      <c r="G65" s="40" t="n">
        <v>2487.84</v>
      </c>
      <c r="H65" s="40" t="n">
        <v>8.5</v>
      </c>
      <c r="I65" s="40" t="n">
        <v>0</v>
      </c>
      <c r="J65" s="40" t="n">
        <v>0.7</v>
      </c>
      <c r="K65" s="40" t="n">
        <v>0.9</v>
      </c>
      <c r="L65" s="39" t="n">
        <v>0</v>
      </c>
      <c r="M65" s="39" t="n">
        <v>0</v>
      </c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 t="n">
        <f aca="false">SUM(AN65:AW65)</f>
        <v>0</v>
      </c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</row>
    <row r="66" customFormat="false" ht="12.75" hidden="false" customHeight="false" outlineLevel="0" collapsed="false">
      <c r="A66" s="38" t="n">
        <v>18219</v>
      </c>
      <c r="B66" s="39" t="n">
        <v>20170513</v>
      </c>
      <c r="C66" s="38" t="n">
        <v>173601</v>
      </c>
      <c r="D66" s="39" t="n">
        <v>1</v>
      </c>
      <c r="E66" s="40" t="n">
        <v>-85</v>
      </c>
      <c r="F66" s="40" t="n">
        <v>27.7</v>
      </c>
      <c r="G66" s="40" t="n">
        <v>1039.99</v>
      </c>
      <c r="H66" s="40" t="n">
        <v>7.62</v>
      </c>
      <c r="I66" s="40" t="n">
        <v>0</v>
      </c>
      <c r="J66" s="40" t="n">
        <v>0.75</v>
      </c>
      <c r="K66" s="40" t="n">
        <v>0.65</v>
      </c>
      <c r="L66" s="39" t="n">
        <v>0</v>
      </c>
      <c r="M66" s="39" t="n">
        <v>0</v>
      </c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 t="n">
        <f aca="false">SUM(AN66:AW66)</f>
        <v>0</v>
      </c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</row>
    <row r="67" customFormat="false" ht="12.75" hidden="false" customHeight="false" outlineLevel="0" collapsed="false">
      <c r="A67" s="38" t="n">
        <v>18219</v>
      </c>
      <c r="B67" s="39" t="n">
        <v>20170513</v>
      </c>
      <c r="C67" s="38" t="n">
        <v>173601</v>
      </c>
      <c r="D67" s="39" t="n">
        <v>2</v>
      </c>
      <c r="E67" s="40" t="n">
        <v>-84.2</v>
      </c>
      <c r="F67" s="40" t="n">
        <v>28</v>
      </c>
      <c r="G67" s="40" t="n">
        <v>1228.17</v>
      </c>
      <c r="H67" s="40" t="n">
        <v>7.38</v>
      </c>
      <c r="I67" s="40" t="n">
        <v>0</v>
      </c>
      <c r="J67" s="40" t="n">
        <v>0.75</v>
      </c>
      <c r="K67" s="40" t="n">
        <v>0.45</v>
      </c>
      <c r="L67" s="39" t="n">
        <v>0</v>
      </c>
      <c r="M67" s="39" t="n">
        <v>0</v>
      </c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 t="n">
        <f aca="false">SUM(AN67:AW67)</f>
        <v>0</v>
      </c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</row>
    <row r="68" customFormat="false" ht="12.75" hidden="false" customHeight="false" outlineLevel="0" collapsed="false">
      <c r="A68" s="38" t="n">
        <v>18219</v>
      </c>
      <c r="B68" s="39" t="n">
        <v>20170513</v>
      </c>
      <c r="C68" s="38" t="n">
        <v>173601</v>
      </c>
      <c r="D68" s="39" t="n">
        <v>3</v>
      </c>
      <c r="E68" s="40" t="n">
        <v>-82</v>
      </c>
      <c r="F68" s="40" t="n">
        <v>32.2</v>
      </c>
      <c r="G68" s="40" t="n">
        <v>1177.04</v>
      </c>
      <c r="H68" s="40" t="n">
        <v>7.88</v>
      </c>
      <c r="I68" s="40" t="n">
        <v>0</v>
      </c>
      <c r="J68" s="40" t="n">
        <v>0.45</v>
      </c>
      <c r="K68" s="40" t="n">
        <v>0.65</v>
      </c>
      <c r="L68" s="39" t="n">
        <v>41</v>
      </c>
      <c r="M68" s="39" t="n">
        <v>1</v>
      </c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 t="n">
        <f aca="false">SUM(AN68:AW68)</f>
        <v>0</v>
      </c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</row>
    <row r="69" customFormat="false" ht="12.75" hidden="false" customHeight="false" outlineLevel="0" collapsed="false">
      <c r="A69" s="38" t="n">
        <v>18327</v>
      </c>
      <c r="B69" s="39" t="n">
        <v>20170520</v>
      </c>
      <c r="C69" s="38" t="n">
        <v>161735</v>
      </c>
      <c r="D69" s="39" t="n">
        <v>1</v>
      </c>
      <c r="E69" s="40" t="n">
        <v>-93.07</v>
      </c>
      <c r="F69" s="40" t="n">
        <v>32.47</v>
      </c>
      <c r="G69" s="40" t="n">
        <v>1877.55</v>
      </c>
      <c r="H69" s="40" t="n">
        <v>6.5</v>
      </c>
      <c r="I69" s="40" t="n">
        <v>0</v>
      </c>
      <c r="J69" s="40" t="n">
        <v>0.6</v>
      </c>
      <c r="K69" s="40" t="n">
        <v>1.3</v>
      </c>
      <c r="L69" s="39" t="n">
        <v>93</v>
      </c>
      <c r="M69" s="39" t="n">
        <v>1</v>
      </c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 t="n">
        <f aca="false">SUM(AN69:AW69)</f>
        <v>0</v>
      </c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</row>
    <row r="70" customFormat="false" ht="12.75" hidden="false" customHeight="false" outlineLevel="0" collapsed="false">
      <c r="A70" s="38" t="n">
        <v>18342</v>
      </c>
      <c r="B70" s="39" t="n">
        <v>20170521</v>
      </c>
      <c r="C70" s="38" t="n">
        <v>152543</v>
      </c>
      <c r="D70" s="39" t="n">
        <v>1</v>
      </c>
      <c r="E70" s="40" t="n">
        <v>-86.3</v>
      </c>
      <c r="F70" s="40" t="n">
        <v>27.05</v>
      </c>
      <c r="G70" s="40" t="n">
        <v>1128.71</v>
      </c>
      <c r="H70" s="40" t="n">
        <v>6.25</v>
      </c>
      <c r="I70" s="40" t="n">
        <v>0</v>
      </c>
      <c r="J70" s="40" t="n">
        <v>0.75</v>
      </c>
      <c r="K70" s="40" t="n">
        <v>0.45</v>
      </c>
      <c r="L70" s="39" t="n">
        <v>0</v>
      </c>
      <c r="M70" s="39" t="n">
        <v>0</v>
      </c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 t="n">
        <f aca="false">SUM(AN70:AW70)</f>
        <v>0</v>
      </c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</row>
    <row r="71" customFormat="false" ht="12.75" hidden="false" customHeight="false" outlineLevel="0" collapsed="false">
      <c r="A71" s="38" t="n">
        <v>18342</v>
      </c>
      <c r="B71" s="39" t="n">
        <v>20170521</v>
      </c>
      <c r="C71" s="38" t="n">
        <v>152543</v>
      </c>
      <c r="D71" s="39" t="n">
        <v>2</v>
      </c>
      <c r="E71" s="40" t="n">
        <v>-85.53</v>
      </c>
      <c r="F71" s="40" t="n">
        <v>28.28</v>
      </c>
      <c r="G71" s="40" t="n">
        <v>1197.8</v>
      </c>
      <c r="H71" s="40" t="n">
        <v>6.25</v>
      </c>
      <c r="I71" s="40" t="n">
        <v>0</v>
      </c>
      <c r="J71" s="40" t="n">
        <v>0.6</v>
      </c>
      <c r="K71" s="40" t="n">
        <v>0.4</v>
      </c>
      <c r="L71" s="39" t="n">
        <v>0</v>
      </c>
      <c r="M71" s="39" t="n">
        <v>0</v>
      </c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 t="n">
        <f aca="false">SUM(AN71:AW71)</f>
        <v>0</v>
      </c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</row>
    <row r="72" customFormat="false" ht="12.75" hidden="false" customHeight="false" outlineLevel="0" collapsed="false">
      <c r="A72" s="38" t="n">
        <v>18373</v>
      </c>
      <c r="B72" s="39" t="n">
        <v>20170523</v>
      </c>
      <c r="C72" s="38" t="n">
        <v>151400</v>
      </c>
      <c r="D72" s="39" t="n">
        <v>1</v>
      </c>
      <c r="E72" s="40" t="n">
        <v>-95.05</v>
      </c>
      <c r="F72" s="40" t="n">
        <v>25.8</v>
      </c>
      <c r="G72" s="40" t="n">
        <v>4870.17</v>
      </c>
      <c r="H72" s="40" t="n">
        <v>8.12</v>
      </c>
      <c r="I72" s="40" t="n">
        <v>0</v>
      </c>
      <c r="J72" s="40" t="n">
        <v>1.25</v>
      </c>
      <c r="K72" s="40" t="n">
        <v>0.85</v>
      </c>
      <c r="L72" s="39" t="n">
        <v>0</v>
      </c>
      <c r="M72" s="39" t="n">
        <v>0</v>
      </c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 t="n">
        <f aca="false">SUM(AN72:AW72)</f>
        <v>0</v>
      </c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</row>
    <row r="73" customFormat="false" ht="12.75" hidden="false" customHeight="false" outlineLevel="0" collapsed="false">
      <c r="A73" s="38" t="n">
        <v>18388</v>
      </c>
      <c r="B73" s="39" t="n">
        <v>20170524</v>
      </c>
      <c r="C73" s="38" t="n">
        <v>142324</v>
      </c>
      <c r="D73" s="39" t="n">
        <v>1</v>
      </c>
      <c r="E73" s="40" t="n">
        <v>-83.3</v>
      </c>
      <c r="F73" s="40" t="n">
        <v>29.33</v>
      </c>
      <c r="G73" s="40" t="n">
        <v>7114.73</v>
      </c>
      <c r="H73" s="40" t="n">
        <v>7.5</v>
      </c>
      <c r="I73" s="40" t="n">
        <v>0</v>
      </c>
      <c r="J73" s="40" t="n">
        <v>1.75</v>
      </c>
      <c r="K73" s="40" t="n">
        <v>1.7</v>
      </c>
      <c r="L73" s="39" t="n">
        <v>0</v>
      </c>
      <c r="M73" s="39" t="n">
        <v>0</v>
      </c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 t="n">
        <f aca="false">SUM(AN73:AW73)</f>
        <v>0</v>
      </c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</row>
    <row r="74" customFormat="false" ht="12.75" hidden="false" customHeight="false" outlineLevel="0" collapsed="false">
      <c r="A74" s="38" t="n">
        <v>18388</v>
      </c>
      <c r="B74" s="39" t="n">
        <v>20170524</v>
      </c>
      <c r="C74" s="38" t="n">
        <v>142324</v>
      </c>
      <c r="D74" s="39" t="n">
        <v>2</v>
      </c>
      <c r="E74" s="40" t="n">
        <v>-83.5</v>
      </c>
      <c r="F74" s="40" t="n">
        <v>30.6</v>
      </c>
      <c r="G74" s="40" t="n">
        <v>1835.83</v>
      </c>
      <c r="H74" s="40" t="n">
        <v>6</v>
      </c>
      <c r="I74" s="40" t="n">
        <v>0</v>
      </c>
      <c r="J74" s="40" t="n">
        <v>0.75</v>
      </c>
      <c r="K74" s="40" t="n">
        <v>0.75</v>
      </c>
      <c r="L74" s="39" t="n">
        <v>48</v>
      </c>
      <c r="M74" s="39" t="n">
        <v>1</v>
      </c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 t="n">
        <f aca="false">SUM(AN74:AW74)</f>
        <v>0</v>
      </c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</row>
    <row r="75" customFormat="false" ht="12.75" hidden="false" customHeight="false" outlineLevel="0" collapsed="false">
      <c r="A75" s="38" t="n">
        <v>18394</v>
      </c>
      <c r="B75" s="39" t="n">
        <v>20170525</v>
      </c>
      <c r="C75" s="38" t="n">
        <v>703</v>
      </c>
      <c r="D75" s="39" t="n">
        <v>1</v>
      </c>
      <c r="E75" s="40" t="n">
        <v>-80.2</v>
      </c>
      <c r="F75" s="40" t="n">
        <v>26.02</v>
      </c>
      <c r="G75" s="40" t="n">
        <v>5471.97</v>
      </c>
      <c r="H75" s="40" t="n">
        <v>9.38</v>
      </c>
      <c r="I75" s="40" t="n">
        <v>0</v>
      </c>
      <c r="J75" s="40" t="n">
        <v>1.75</v>
      </c>
      <c r="K75" s="40" t="n">
        <v>2</v>
      </c>
      <c r="L75" s="39" t="n">
        <v>3</v>
      </c>
      <c r="M75" s="39" t="n">
        <v>1</v>
      </c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 t="n">
        <f aca="false">SUM(AN75:AW75)</f>
        <v>0</v>
      </c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</row>
    <row r="76" customFormat="false" ht="12.75" hidden="false" customHeight="false" outlineLevel="0" collapsed="false">
      <c r="A76" s="38" t="n">
        <v>18403</v>
      </c>
      <c r="B76" s="39" t="n">
        <v>20170525</v>
      </c>
      <c r="C76" s="38" t="n">
        <v>133050</v>
      </c>
      <c r="D76" s="39" t="n">
        <v>1</v>
      </c>
      <c r="E76" s="40" t="n">
        <v>-76.73</v>
      </c>
      <c r="F76" s="40" t="n">
        <v>28.27</v>
      </c>
      <c r="G76" s="40" t="n">
        <v>2776.71</v>
      </c>
      <c r="H76" s="40" t="n">
        <v>8.88</v>
      </c>
      <c r="I76" s="40" t="n">
        <v>0</v>
      </c>
      <c r="J76" s="40" t="n">
        <v>1.2</v>
      </c>
      <c r="K76" s="40" t="n">
        <v>0.5</v>
      </c>
      <c r="L76" s="39" t="n">
        <v>0</v>
      </c>
      <c r="M76" s="39" t="n">
        <v>0</v>
      </c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 t="n">
        <f aca="false">SUM(AN76:AW76)</f>
        <v>0</v>
      </c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</row>
    <row r="77" customFormat="false" ht="12.75" hidden="false" customHeight="false" outlineLevel="0" collapsed="false">
      <c r="A77" s="38" t="n">
        <v>18403</v>
      </c>
      <c r="B77" s="39" t="n">
        <v>20170525</v>
      </c>
      <c r="C77" s="38" t="n">
        <v>133050</v>
      </c>
      <c r="D77" s="39" t="n">
        <v>2</v>
      </c>
      <c r="E77" s="40" t="n">
        <v>-75.8</v>
      </c>
      <c r="F77" s="40" t="n">
        <v>28.8</v>
      </c>
      <c r="G77" s="40" t="n">
        <v>1273.1</v>
      </c>
      <c r="H77" s="40" t="n">
        <v>8.12</v>
      </c>
      <c r="I77" s="40" t="n">
        <v>0</v>
      </c>
      <c r="J77" s="40" t="n">
        <v>0.85</v>
      </c>
      <c r="K77" s="40" t="n">
        <v>0.75</v>
      </c>
      <c r="L77" s="39" t="n">
        <v>0</v>
      </c>
      <c r="M77" s="39" t="n">
        <v>0</v>
      </c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 t="n">
        <f aca="false">SUM(AN77:AW77)</f>
        <v>0</v>
      </c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</row>
    <row r="78" customFormat="false" ht="12.75" hidden="false" customHeight="false" outlineLevel="0" collapsed="false">
      <c r="A78" s="38" t="n">
        <v>18465</v>
      </c>
      <c r="B78" s="39" t="n">
        <v>20170529</v>
      </c>
      <c r="C78" s="38" t="n">
        <v>131316</v>
      </c>
      <c r="D78" s="39" t="n">
        <v>1</v>
      </c>
      <c r="E78" s="40" t="n">
        <v>-86.9</v>
      </c>
      <c r="F78" s="40" t="n">
        <v>30</v>
      </c>
      <c r="G78" s="40" t="n">
        <v>1070.78</v>
      </c>
      <c r="H78" s="40" t="n">
        <v>7.25</v>
      </c>
      <c r="I78" s="40" t="n">
        <v>0</v>
      </c>
      <c r="J78" s="40" t="n">
        <v>0.65</v>
      </c>
      <c r="K78" s="40" t="n">
        <v>0.45</v>
      </c>
      <c r="L78" s="39" t="n">
        <v>0</v>
      </c>
      <c r="M78" s="39" t="n">
        <v>0</v>
      </c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 t="n">
        <f aca="false">SUM(AN78:AW78)</f>
        <v>0</v>
      </c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</row>
    <row r="79" customFormat="false" ht="12.8" hidden="false" customHeight="false" outlineLevel="0" collapsed="false">
      <c r="A79" s="38" t="n">
        <v>22912</v>
      </c>
      <c r="B79" s="38" t="n">
        <v>20180311</v>
      </c>
      <c r="C79" s="38" t="n">
        <v>105801</v>
      </c>
      <c r="D79" s="39" t="n">
        <v>2</v>
      </c>
      <c r="E79" s="40" t="n">
        <v>-75.45</v>
      </c>
      <c r="F79" s="40" t="n">
        <v>25.45</v>
      </c>
      <c r="G79" s="40" t="n">
        <v>1060.63</v>
      </c>
      <c r="H79" s="40" t="n">
        <v>8.25</v>
      </c>
      <c r="I79" s="40" t="n">
        <v>0</v>
      </c>
      <c r="J79" s="40" t="n">
        <v>0.55</v>
      </c>
      <c r="K79" s="40" t="n">
        <v>0.35</v>
      </c>
      <c r="L79" s="39" t="n">
        <v>0</v>
      </c>
      <c r="M79" s="39" t="n">
        <v>0</v>
      </c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 t="n">
        <f aca="false">SUM(AN79:AW79)</f>
        <v>0</v>
      </c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</row>
    <row r="80" customFormat="false" ht="12.8" hidden="false" customHeight="false" outlineLevel="0" collapsed="false">
      <c r="A80" s="38" t="n">
        <v>23035</v>
      </c>
      <c r="B80" s="38" t="n">
        <v>20180319</v>
      </c>
      <c r="C80" s="38" t="n">
        <v>84614</v>
      </c>
      <c r="D80" s="39" t="n">
        <v>1</v>
      </c>
      <c r="E80" s="40" t="n">
        <v>-82.32</v>
      </c>
      <c r="F80" s="40" t="n">
        <v>31.15</v>
      </c>
      <c r="G80" s="40" t="n">
        <v>1031.7</v>
      </c>
      <c r="H80" s="40" t="n">
        <v>5.62</v>
      </c>
      <c r="I80" s="40" t="n">
        <v>0</v>
      </c>
      <c r="J80" s="40" t="n">
        <v>0.6</v>
      </c>
      <c r="K80" s="40" t="n">
        <v>0.35</v>
      </c>
      <c r="L80" s="39" t="n">
        <v>36</v>
      </c>
      <c r="M80" s="39" t="n">
        <v>1</v>
      </c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 t="n">
        <f aca="false">SUM(AN80:AW80)</f>
        <v>0</v>
      </c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</row>
    <row r="81" customFormat="false" ht="12.8" hidden="false" customHeight="false" outlineLevel="0" collapsed="false">
      <c r="A81" s="38" t="n">
        <v>23174</v>
      </c>
      <c r="B81" s="38" t="n">
        <v>20180328</v>
      </c>
      <c r="C81" s="38" t="n">
        <v>71559</v>
      </c>
      <c r="D81" s="39" t="n">
        <v>1</v>
      </c>
      <c r="E81" s="40" t="n">
        <v>-98.25</v>
      </c>
      <c r="F81" s="40" t="n">
        <v>30.03</v>
      </c>
      <c r="G81" s="40" t="n">
        <v>3050.96</v>
      </c>
      <c r="H81" s="40" t="n">
        <v>8</v>
      </c>
      <c r="I81" s="40" t="n">
        <v>0</v>
      </c>
      <c r="J81" s="40" t="n">
        <v>0.85</v>
      </c>
      <c r="K81" s="40" t="n">
        <v>0.9</v>
      </c>
      <c r="L81" s="39" t="n">
        <v>325</v>
      </c>
      <c r="M81" s="39" t="n">
        <v>1</v>
      </c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 t="n">
        <f aca="false">SUM(AN81:AW81)</f>
        <v>0</v>
      </c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</row>
    <row r="82" customFormat="false" ht="12.8" hidden="false" customHeight="false" outlineLevel="0" collapsed="false">
      <c r="A82" s="38" t="n">
        <v>23174</v>
      </c>
      <c r="B82" s="38" t="n">
        <v>20180328</v>
      </c>
      <c r="C82" s="38" t="n">
        <v>71559</v>
      </c>
      <c r="D82" s="39" t="n">
        <v>2</v>
      </c>
      <c r="E82" s="40" t="n">
        <v>-97.07</v>
      </c>
      <c r="F82" s="40" t="n">
        <v>31.33</v>
      </c>
      <c r="G82" s="40" t="n">
        <v>3617.48</v>
      </c>
      <c r="H82" s="40" t="n">
        <v>6.12</v>
      </c>
      <c r="I82" s="40" t="n">
        <v>0</v>
      </c>
      <c r="J82" s="40" t="n">
        <v>0.9</v>
      </c>
      <c r="K82" s="40" t="n">
        <v>1.1</v>
      </c>
      <c r="L82" s="39" t="n">
        <v>111</v>
      </c>
      <c r="M82" s="39" t="n">
        <v>1</v>
      </c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 t="n">
        <f aca="false">SUM(AN82:AW82)</f>
        <v>0</v>
      </c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</row>
    <row r="83" customFormat="false" ht="12.8" hidden="false" customHeight="false" outlineLevel="0" collapsed="false">
      <c r="A83" s="38" t="n">
        <v>23373</v>
      </c>
      <c r="B83" s="38" t="n">
        <v>20180410</v>
      </c>
      <c r="C83" s="38" t="n">
        <v>22033</v>
      </c>
      <c r="D83" s="39" t="n">
        <v>1</v>
      </c>
      <c r="E83" s="40" t="n">
        <v>-78.9</v>
      </c>
      <c r="F83" s="40" t="n">
        <v>27.92</v>
      </c>
      <c r="G83" s="40" t="n">
        <v>1420.2</v>
      </c>
      <c r="H83" s="40" t="n">
        <v>5.5</v>
      </c>
      <c r="I83" s="40" t="n">
        <v>0</v>
      </c>
      <c r="J83" s="40" t="n">
        <v>0.55</v>
      </c>
      <c r="K83" s="40" t="n">
        <v>0.5</v>
      </c>
      <c r="L83" s="39" t="n">
        <v>0</v>
      </c>
      <c r="M83" s="39" t="n">
        <v>0</v>
      </c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 t="n">
        <f aca="false">SUM(AN83:AW83)</f>
        <v>0</v>
      </c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</row>
    <row r="84" customFormat="false" ht="12.8" hidden="false" customHeight="false" outlineLevel="0" collapsed="false">
      <c r="A84" s="38" t="n">
        <v>23752</v>
      </c>
      <c r="B84" s="38" t="n">
        <v>20180504</v>
      </c>
      <c r="C84" s="38" t="n">
        <v>102846</v>
      </c>
      <c r="D84" s="39" t="n">
        <v>1</v>
      </c>
      <c r="E84" s="40" t="n">
        <v>-97.57</v>
      </c>
      <c r="F84" s="40" t="n">
        <v>31.9</v>
      </c>
      <c r="G84" s="40" t="n">
        <v>1312.12</v>
      </c>
      <c r="H84" s="40" t="n">
        <v>9.25</v>
      </c>
      <c r="I84" s="40" t="n">
        <v>0</v>
      </c>
      <c r="J84" s="40" t="n">
        <v>0.9</v>
      </c>
      <c r="K84" s="40" t="n">
        <v>0.35</v>
      </c>
      <c r="L84" s="39" t="n">
        <v>236</v>
      </c>
      <c r="M84" s="39" t="n">
        <v>1</v>
      </c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 t="n">
        <f aca="false">SUM(AN84:AW84)</f>
        <v>0</v>
      </c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</row>
    <row r="85" customFormat="false" ht="12.8" hidden="false" customHeight="false" outlineLevel="0" collapsed="false">
      <c r="A85" s="38" t="n">
        <v>23911</v>
      </c>
      <c r="B85" s="38" t="n">
        <v>20180514</v>
      </c>
      <c r="C85" s="38" t="n">
        <v>161843</v>
      </c>
      <c r="D85" s="39" t="n">
        <v>1</v>
      </c>
      <c r="E85" s="40" t="n">
        <v>-80</v>
      </c>
      <c r="F85" s="40" t="n">
        <v>27.53</v>
      </c>
      <c r="G85" s="40" t="n">
        <v>1096.48</v>
      </c>
      <c r="H85" s="40" t="n">
        <v>6.88</v>
      </c>
      <c r="I85" s="40" t="n">
        <v>0</v>
      </c>
      <c r="J85" s="40" t="n">
        <v>0.75</v>
      </c>
      <c r="K85" s="40" t="n">
        <v>0.4</v>
      </c>
      <c r="L85" s="39" t="n">
        <v>0</v>
      </c>
      <c r="M85" s="39" t="n">
        <v>0</v>
      </c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 t="n">
        <f aca="false">SUM(AN85:AW85)</f>
        <v>0</v>
      </c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</row>
    <row r="86" customFormat="false" ht="12.8" hidden="false" customHeight="false" outlineLevel="0" collapsed="false">
      <c r="A86" s="38" t="n">
        <v>23951</v>
      </c>
      <c r="B86" s="38" t="n">
        <v>20180517</v>
      </c>
      <c r="C86" s="38" t="n">
        <v>53028</v>
      </c>
      <c r="D86" s="39" t="n">
        <v>1</v>
      </c>
      <c r="E86" s="40" t="n">
        <v>-79.55</v>
      </c>
      <c r="F86" s="40" t="n">
        <v>30.58</v>
      </c>
      <c r="G86" s="40" t="n">
        <v>1037.91</v>
      </c>
      <c r="H86" s="40" t="n">
        <v>6.38</v>
      </c>
      <c r="I86" s="40" t="n">
        <v>0</v>
      </c>
      <c r="J86" s="40" t="n">
        <v>0.25</v>
      </c>
      <c r="K86" s="40" t="n">
        <v>0.8</v>
      </c>
      <c r="L86" s="39" t="n">
        <v>0</v>
      </c>
      <c r="M86" s="39" t="n">
        <v>0</v>
      </c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 t="n">
        <f aca="false">SUM(AN86:AW86)</f>
        <v>0</v>
      </c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</row>
    <row r="87" customFormat="false" ht="12.8" hidden="false" customHeight="false" outlineLevel="0" collapsed="false">
      <c r="A87" s="38" t="n">
        <v>23951</v>
      </c>
      <c r="B87" s="38" t="n">
        <v>20180517</v>
      </c>
      <c r="C87" s="38" t="n">
        <v>53028</v>
      </c>
      <c r="D87" s="39" t="n">
        <v>2</v>
      </c>
      <c r="E87" s="40" t="n">
        <v>-79.07</v>
      </c>
      <c r="F87" s="40" t="n">
        <v>31.95</v>
      </c>
      <c r="G87" s="40" t="n">
        <v>1704.83</v>
      </c>
      <c r="H87" s="40" t="n">
        <v>5.75</v>
      </c>
      <c r="I87" s="40" t="n">
        <v>0</v>
      </c>
      <c r="J87" s="40" t="n">
        <v>0.7</v>
      </c>
      <c r="K87" s="40" t="n">
        <v>0.95</v>
      </c>
      <c r="L87" s="39" t="n">
        <v>0</v>
      </c>
      <c r="M87" s="39" t="n">
        <v>0</v>
      </c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 t="n">
        <f aca="false">SUM(AN87:AW87)</f>
        <v>0</v>
      </c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</row>
    <row r="88" customFormat="false" ht="12.8" hidden="false" customHeight="false" outlineLevel="0" collapsed="false">
      <c r="A88" s="38" t="n">
        <v>24111</v>
      </c>
      <c r="B88" s="38" t="n">
        <v>20180527</v>
      </c>
      <c r="C88" s="38" t="n">
        <v>125701</v>
      </c>
      <c r="D88" s="39" t="n">
        <v>1</v>
      </c>
      <c r="E88" s="40" t="n">
        <v>-84.8</v>
      </c>
      <c r="F88" s="40" t="n">
        <v>26.92</v>
      </c>
      <c r="G88" s="40" t="n">
        <v>1488.24</v>
      </c>
      <c r="H88" s="40" t="n">
        <v>6</v>
      </c>
      <c r="I88" s="40" t="n">
        <v>0</v>
      </c>
      <c r="J88" s="40" t="n">
        <v>0.65</v>
      </c>
      <c r="K88" s="40" t="n">
        <v>0.8</v>
      </c>
      <c r="L88" s="39" t="n">
        <v>0</v>
      </c>
      <c r="M88" s="39" t="n">
        <v>0</v>
      </c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 t="n">
        <f aca="false">SUM(AN88:AW88)</f>
        <v>0</v>
      </c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</row>
    <row r="89" customFormat="false" ht="12.8" hidden="false" customHeight="false" outlineLevel="0" collapsed="false">
      <c r="A89" s="38" t="n">
        <v>24126</v>
      </c>
      <c r="B89" s="38" t="n">
        <v>20180528</v>
      </c>
      <c r="C89" s="38" t="n">
        <v>120419</v>
      </c>
      <c r="D89" s="39" t="n">
        <v>1</v>
      </c>
      <c r="E89" s="40" t="n">
        <v>-79.48</v>
      </c>
      <c r="F89" s="40" t="n">
        <v>31.5</v>
      </c>
      <c r="G89" s="40" t="n">
        <v>3927.01</v>
      </c>
      <c r="H89" s="40" t="n">
        <v>6.12</v>
      </c>
      <c r="I89" s="40" t="n">
        <v>0</v>
      </c>
      <c r="J89" s="40" t="n">
        <v>0.7</v>
      </c>
      <c r="K89" s="40" t="n">
        <v>2.15</v>
      </c>
      <c r="L89" s="39" t="n">
        <v>0</v>
      </c>
      <c r="M89" s="39" t="n">
        <v>0</v>
      </c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 t="n">
        <f aca="false">SUM(AN89:AW89)</f>
        <v>0</v>
      </c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</row>
    <row r="90" customFormat="false" ht="12.8" hidden="false" customHeight="false" outlineLevel="0" collapsed="false">
      <c r="A90" s="38" t="n">
        <v>24157</v>
      </c>
      <c r="B90" s="38" t="n">
        <v>20180530</v>
      </c>
      <c r="C90" s="38" t="n">
        <v>115029</v>
      </c>
      <c r="D90" s="39" t="n">
        <v>1</v>
      </c>
      <c r="E90" s="40" t="n">
        <v>-83.53</v>
      </c>
      <c r="F90" s="40" t="n">
        <v>27</v>
      </c>
      <c r="G90" s="40" t="n">
        <v>1680.04</v>
      </c>
      <c r="H90" s="40" t="n">
        <v>7.5</v>
      </c>
      <c r="I90" s="40" t="n">
        <v>0</v>
      </c>
      <c r="J90" s="40" t="n">
        <v>0.3</v>
      </c>
      <c r="K90" s="40" t="n">
        <v>0.75</v>
      </c>
      <c r="L90" s="39" t="n">
        <v>0</v>
      </c>
      <c r="M90" s="39" t="n">
        <v>0</v>
      </c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 t="n">
        <f aca="false">SUM(AN90:AW90)</f>
        <v>0</v>
      </c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</row>
    <row r="92" customFormat="false" ht="12.8" hidden="false" customHeight="false" outlineLevel="0" collapsed="false">
      <c r="AW92" s="3" t="s">
        <v>86</v>
      </c>
      <c r="AX92" s="42" t="n">
        <f aca="false">AVERAGE(AX3:AX90)</f>
        <v>0</v>
      </c>
    </row>
    <row r="93" customFormat="false" ht="12.8" hidden="false" customHeight="false" outlineLevel="0" collapsed="false">
      <c r="AW93" s="3" t="s">
        <v>87</v>
      </c>
      <c r="AX93" s="42" t="n">
        <f aca="false">MAX(AX3:AX90)</f>
        <v>0</v>
      </c>
    </row>
    <row r="94" customFormat="false" ht="12.8" hidden="false" customHeight="false" outlineLevel="0" collapsed="false">
      <c r="AW94" s="3" t="s">
        <v>88</v>
      </c>
      <c r="AX94" s="42" t="n">
        <f aca="false">MIN(AX3:AX90)</f>
        <v>0</v>
      </c>
    </row>
  </sheetData>
  <mergeCells count="95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  <mergeCell ref="AY24:BK24"/>
    <mergeCell ref="AY25:BK25"/>
    <mergeCell ref="AY26:BK26"/>
    <mergeCell ref="AY27:BK27"/>
    <mergeCell ref="AY28:BK28"/>
    <mergeCell ref="AY29:BK29"/>
    <mergeCell ref="AY30:BK30"/>
    <mergeCell ref="AY31:BK31"/>
    <mergeCell ref="AY32:BK32"/>
    <mergeCell ref="AY33:BK33"/>
    <mergeCell ref="AY34:BK34"/>
    <mergeCell ref="AY35:BK35"/>
    <mergeCell ref="AY36:BK36"/>
    <mergeCell ref="AY37:BK37"/>
    <mergeCell ref="AY38:BK38"/>
    <mergeCell ref="AY39:BK39"/>
    <mergeCell ref="AY40:BK40"/>
    <mergeCell ref="AY41:BK41"/>
    <mergeCell ref="AY42:BK42"/>
    <mergeCell ref="AY43:BK43"/>
    <mergeCell ref="AY44:BK44"/>
    <mergeCell ref="AY45:BK45"/>
    <mergeCell ref="AY46:BK46"/>
    <mergeCell ref="AY47:BK47"/>
    <mergeCell ref="AY48:BK48"/>
    <mergeCell ref="AY49:BK49"/>
    <mergeCell ref="AY50:BK50"/>
    <mergeCell ref="AY51:BK51"/>
    <mergeCell ref="AY52:BK52"/>
    <mergeCell ref="AY53:BK53"/>
    <mergeCell ref="AY54:BK54"/>
    <mergeCell ref="AY55:BK55"/>
    <mergeCell ref="AY56:BK56"/>
    <mergeCell ref="AY57:BK57"/>
    <mergeCell ref="AY58:BK58"/>
    <mergeCell ref="AY59:BK59"/>
    <mergeCell ref="AY60:BK60"/>
    <mergeCell ref="AY61:BK61"/>
    <mergeCell ref="AY62:BK62"/>
    <mergeCell ref="AY63:BK63"/>
    <mergeCell ref="AY64:BK64"/>
    <mergeCell ref="AY65:BK65"/>
    <mergeCell ref="AY66:BK66"/>
    <mergeCell ref="AY67:BK67"/>
    <mergeCell ref="AY68:BK68"/>
    <mergeCell ref="AY69:BK69"/>
    <mergeCell ref="AY70:BK70"/>
    <mergeCell ref="AY71:BK71"/>
    <mergeCell ref="AY72:BK72"/>
    <mergeCell ref="AY73:BK73"/>
    <mergeCell ref="AY74:BK74"/>
    <mergeCell ref="AY75:BK75"/>
    <mergeCell ref="AY76:BK76"/>
    <mergeCell ref="AY77:BK77"/>
    <mergeCell ref="AY78:BK78"/>
    <mergeCell ref="AY79:BK79"/>
    <mergeCell ref="AY80:BK80"/>
    <mergeCell ref="AY81:BK81"/>
    <mergeCell ref="AY82:BK82"/>
    <mergeCell ref="AY83:BK83"/>
    <mergeCell ref="AY84:BK84"/>
    <mergeCell ref="AY85:BK85"/>
    <mergeCell ref="AY86:BK86"/>
    <mergeCell ref="AY87:BK87"/>
    <mergeCell ref="AY88:BK88"/>
    <mergeCell ref="AY89:BK89"/>
    <mergeCell ref="AY90:BK9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42" activePane="bottomLeft" state="frozen"/>
      <selection pane="topLeft" activeCell="A1" activeCellId="0" sqref="A1"/>
      <selection pane="bottomLeft" activeCell="AY71" activeCellId="0" sqref="AY71"/>
    </sheetView>
  </sheetViews>
  <sheetFormatPr defaultRowHeight="12.75" outlineLevelRow="0" outlineLevelCol="0"/>
  <cols>
    <col collapsed="false" customWidth="true" hidden="false" outlineLevel="0" max="1" min="1" style="20" width="6.42"/>
    <col collapsed="false" customWidth="true" hidden="false" outlineLevel="0" max="2" min="2" style="0" width="9"/>
    <col collapsed="false" customWidth="true" hidden="false" outlineLevel="0" max="3" min="3" style="20" width="6.42"/>
    <col collapsed="false" customWidth="true" hidden="false" outlineLevel="0" max="4" min="4" style="0" width="4.57"/>
    <col collapsed="false" customWidth="true" hidden="false" outlineLevel="0" max="6" min="5" style="21" width="7.15"/>
    <col collapsed="false" customWidth="true" hidden="false" outlineLevel="0" max="7" min="7" style="21" width="9"/>
    <col collapsed="false" customWidth="true" hidden="false" outlineLevel="0" max="9" min="8" style="21" width="5.14"/>
    <col collapsed="false" customWidth="true" hidden="false" outlineLevel="0" max="11" min="10" style="21" width="6.42"/>
    <col collapsed="false" customWidth="true" hidden="false" outlineLevel="0" max="12" min="12" style="0" width="5.14"/>
    <col collapsed="false" customWidth="true" hidden="false" outlineLevel="0" max="13" min="13" style="0" width="2.57"/>
    <col collapsed="false" customWidth="true" hidden="false" outlineLevel="0" max="14" min="14" style="0" width="7.29"/>
    <col collapsed="false" customWidth="true" hidden="false" outlineLevel="0" max="15" min="15" style="0" width="8.57"/>
    <col collapsed="false" customWidth="true" hidden="false" outlineLevel="0" max="16" min="16" style="0" width="7.15"/>
    <col collapsed="false" customWidth="true" hidden="false" outlineLevel="0" max="17" min="17" style="0" width="6.88"/>
    <col collapsed="false" customWidth="true" hidden="false" outlineLevel="0" max="18" min="18" style="0" width="8"/>
    <col collapsed="false" customWidth="true" hidden="false" outlineLevel="0" max="19" min="19" style="0" width="6.15"/>
    <col collapsed="false" customWidth="true" hidden="false" outlineLevel="0" max="20" min="20" style="0" width="9.29"/>
    <col collapsed="false" customWidth="true" hidden="false" outlineLevel="0" max="21" min="21" style="0" width="9.71"/>
    <col collapsed="false" customWidth="true" hidden="false" outlineLevel="0" max="22" min="22" style="0" width="9.59"/>
    <col collapsed="false" customWidth="true" hidden="false" outlineLevel="0" max="23" min="23" style="0" width="6.88"/>
    <col collapsed="false" customWidth="true" hidden="false" outlineLevel="0" max="24" min="24" style="0" width="7.15"/>
    <col collapsed="false" customWidth="true" hidden="false" outlineLevel="0" max="25" min="25" style="0" width="8.29"/>
    <col collapsed="false" customWidth="true" hidden="false" outlineLevel="0" max="26" min="26" style="0" width="7.29"/>
    <col collapsed="false" customWidth="true" hidden="false" outlineLevel="0" max="27" min="27" style="0" width="10.12"/>
    <col collapsed="false" customWidth="true" hidden="false" outlineLevel="0" max="28" min="28" style="0" width="8.14"/>
    <col collapsed="false" customWidth="true" hidden="false" outlineLevel="0" max="29" min="29" style="0" width="8.86"/>
    <col collapsed="false" customWidth="true" hidden="false" outlineLevel="0" max="30" min="30" style="0" width="7.87"/>
    <col collapsed="false" customWidth="true" hidden="false" outlineLevel="0" max="31" min="31" style="0" width="7.71"/>
    <col collapsed="false" customWidth="true" hidden="false" outlineLevel="0" max="32" min="32" style="0" width="9.71"/>
    <col collapsed="false" customWidth="true" hidden="false" outlineLevel="0" max="33" min="33" style="0" width="7.71"/>
    <col collapsed="false" customWidth="true" hidden="false" outlineLevel="0" max="34" min="34" style="0" width="7.57"/>
    <col collapsed="false" customWidth="true" hidden="false" outlineLevel="0" max="35" min="35" style="0" width="9.71"/>
    <col collapsed="false" customWidth="true" hidden="false" outlineLevel="0" max="36" min="36" style="0" width="10.58"/>
    <col collapsed="false" customWidth="true" hidden="false" outlineLevel="0" max="37" min="37" style="0" width="6.01"/>
    <col collapsed="false" customWidth="true" hidden="false" outlineLevel="0" max="38" min="38" style="0" width="6.15"/>
    <col collapsed="false" customWidth="true" hidden="false" outlineLevel="0" max="39" min="39" style="0" width="6.57"/>
    <col collapsed="false" customWidth="true" hidden="false" outlineLevel="0" max="40" min="40" style="0" width="7.15"/>
    <col collapsed="false" customWidth="true" hidden="false" outlineLevel="0" max="41" min="41" style="0" width="10.85"/>
    <col collapsed="false" customWidth="true" hidden="false" outlineLevel="0" max="42" min="42" style="0" width="7.29"/>
    <col collapsed="false" customWidth="true" hidden="false" outlineLevel="0" max="43" min="43" style="0" width="8.67"/>
    <col collapsed="false" customWidth="true" hidden="false" outlineLevel="0" max="45" min="44" style="0" width="8.4"/>
    <col collapsed="false" customWidth="true" hidden="false" outlineLevel="0" max="46" min="46" style="0" width="9.59"/>
    <col collapsed="false" customWidth="true" hidden="false" outlineLevel="0" max="47" min="47" style="0" width="9.71"/>
    <col collapsed="false" customWidth="true" hidden="false" outlineLevel="0" max="48" min="48" style="0" width="5.7"/>
    <col collapsed="false" customWidth="true" hidden="false" outlineLevel="0" max="49" min="49" style="0" width="10.12"/>
    <col collapsed="false" customWidth="true" hidden="false" outlineLevel="0" max="50" min="50" style="0" width="5.7"/>
    <col collapsed="false" customWidth="true" hidden="false" outlineLevel="0" max="1025" min="51" style="0" width="8.67"/>
  </cols>
  <sheetData>
    <row r="1" s="3" customFormat="true" ht="12.75" hidden="false" customHeight="false" outlineLevel="0" collapsed="false">
      <c r="A1" s="22" t="s">
        <v>202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3" t="s">
        <v>31</v>
      </c>
      <c r="U1" s="23"/>
      <c r="V1" s="23"/>
      <c r="W1" s="23"/>
      <c r="X1" s="23"/>
      <c r="Y1" s="23"/>
      <c r="Z1" s="23"/>
      <c r="AA1" s="23"/>
      <c r="AB1" s="23"/>
      <c r="AC1" s="23"/>
      <c r="AD1" s="23"/>
      <c r="AE1" s="24" t="s">
        <v>32</v>
      </c>
      <c r="AF1" s="24"/>
      <c r="AG1" s="24"/>
      <c r="AH1" s="24"/>
      <c r="AI1" s="24"/>
      <c r="AJ1" s="25" t="s">
        <v>33</v>
      </c>
      <c r="AK1" s="25"/>
      <c r="AL1" s="25"/>
      <c r="AM1" s="25"/>
      <c r="AN1" s="26" t="s">
        <v>34</v>
      </c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7" t="s">
        <v>35</v>
      </c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</row>
    <row r="2" s="37" customFormat="true" ht="63.75" hidden="false" customHeight="false" outlineLevel="0" collapsed="false">
      <c r="A2" s="28" t="s">
        <v>36</v>
      </c>
      <c r="B2" s="29" t="s">
        <v>37</v>
      </c>
      <c r="C2" s="28" t="s">
        <v>38</v>
      </c>
      <c r="D2" s="29" t="s">
        <v>39</v>
      </c>
      <c r="E2" s="30" t="s">
        <v>40</v>
      </c>
      <c r="F2" s="30" t="s">
        <v>41</v>
      </c>
      <c r="G2" s="30" t="s">
        <v>42</v>
      </c>
      <c r="H2" s="30" t="s">
        <v>43</v>
      </c>
      <c r="I2" s="30" t="s">
        <v>44</v>
      </c>
      <c r="J2" s="30" t="s">
        <v>45</v>
      </c>
      <c r="K2" s="30" t="s">
        <v>46</v>
      </c>
      <c r="L2" s="29" t="s">
        <v>47</v>
      </c>
      <c r="M2" s="29" t="s">
        <v>48</v>
      </c>
      <c r="N2" s="29" t="s">
        <v>49</v>
      </c>
      <c r="O2" s="29" t="s">
        <v>50</v>
      </c>
      <c r="P2" s="29" t="s">
        <v>51</v>
      </c>
      <c r="Q2" s="29" t="s">
        <v>52</v>
      </c>
      <c r="R2" s="29" t="s">
        <v>53</v>
      </c>
      <c r="S2" s="29" t="s">
        <v>54</v>
      </c>
      <c r="T2" s="31" t="s">
        <v>55</v>
      </c>
      <c r="U2" s="31" t="s">
        <v>56</v>
      </c>
      <c r="V2" s="31" t="s">
        <v>57</v>
      </c>
      <c r="W2" s="31" t="s">
        <v>58</v>
      </c>
      <c r="X2" s="31" t="s">
        <v>59</v>
      </c>
      <c r="Y2" s="31" t="s">
        <v>60</v>
      </c>
      <c r="Z2" s="31" t="s">
        <v>61</v>
      </c>
      <c r="AA2" s="31" t="s">
        <v>62</v>
      </c>
      <c r="AB2" s="31" t="s">
        <v>63</v>
      </c>
      <c r="AC2" s="31" t="s">
        <v>64</v>
      </c>
      <c r="AD2" s="31" t="s">
        <v>65</v>
      </c>
      <c r="AE2" s="32" t="s">
        <v>66</v>
      </c>
      <c r="AF2" s="32" t="s">
        <v>67</v>
      </c>
      <c r="AG2" s="32" t="s">
        <v>68</v>
      </c>
      <c r="AH2" s="32" t="s">
        <v>69</v>
      </c>
      <c r="AI2" s="32" t="s">
        <v>70</v>
      </c>
      <c r="AJ2" s="33" t="s">
        <v>71</v>
      </c>
      <c r="AK2" s="33" t="s">
        <v>72</v>
      </c>
      <c r="AL2" s="33" t="s">
        <v>73</v>
      </c>
      <c r="AM2" s="33" t="s">
        <v>74</v>
      </c>
      <c r="AN2" s="34" t="s">
        <v>75</v>
      </c>
      <c r="AO2" s="34" t="s">
        <v>76</v>
      </c>
      <c r="AP2" s="34" t="s">
        <v>77</v>
      </c>
      <c r="AQ2" s="34" t="s">
        <v>78</v>
      </c>
      <c r="AR2" s="34" t="s">
        <v>79</v>
      </c>
      <c r="AS2" s="34" t="s">
        <v>80</v>
      </c>
      <c r="AT2" s="34" t="s">
        <v>81</v>
      </c>
      <c r="AU2" s="34" t="s">
        <v>82</v>
      </c>
      <c r="AV2" s="34" t="s">
        <v>83</v>
      </c>
      <c r="AW2" s="34" t="s">
        <v>84</v>
      </c>
      <c r="AX2" s="35" t="s">
        <v>85</v>
      </c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customFormat="false" ht="12.75" hidden="false" customHeight="false" outlineLevel="0" collapsed="false">
      <c r="A3" s="38" t="n">
        <v>703</v>
      </c>
      <c r="B3" s="39" t="n">
        <v>20140413</v>
      </c>
      <c r="C3" s="38" t="n">
        <v>205700</v>
      </c>
      <c r="D3" s="39" t="n">
        <v>1</v>
      </c>
      <c r="E3" s="40" t="n">
        <v>-94.57</v>
      </c>
      <c r="F3" s="40" t="n">
        <v>39.85</v>
      </c>
      <c r="G3" s="40" t="n">
        <v>2586.68</v>
      </c>
      <c r="H3" s="40" t="n">
        <v>7.88</v>
      </c>
      <c r="I3" s="40" t="n">
        <v>0</v>
      </c>
      <c r="J3" s="40" t="n">
        <v>0.8</v>
      </c>
      <c r="K3" s="40" t="n">
        <v>1.25</v>
      </c>
      <c r="L3" s="39" t="n">
        <v>298</v>
      </c>
      <c r="M3" s="39" t="n">
        <v>1</v>
      </c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 t="n">
        <f aca="false">SUM(AN3:AW3)</f>
        <v>0</v>
      </c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</row>
    <row r="4" customFormat="false" ht="12.75" hidden="false" customHeight="false" outlineLevel="0" collapsed="false">
      <c r="A4" s="38" t="n">
        <v>703</v>
      </c>
      <c r="B4" s="39" t="n">
        <v>20140413</v>
      </c>
      <c r="C4" s="38" t="n">
        <v>205700</v>
      </c>
      <c r="D4" s="39" t="n">
        <v>2</v>
      </c>
      <c r="E4" s="40" t="n">
        <v>-94.57</v>
      </c>
      <c r="F4" s="40" t="n">
        <v>41.38</v>
      </c>
      <c r="G4" s="40" t="n">
        <v>1020.6</v>
      </c>
      <c r="H4" s="40" t="n">
        <v>3.25</v>
      </c>
      <c r="I4" s="40" t="n">
        <v>0.25</v>
      </c>
      <c r="J4" s="40" t="n">
        <v>0.5</v>
      </c>
      <c r="K4" s="40" t="n">
        <v>0.8</v>
      </c>
      <c r="L4" s="39" t="n">
        <v>409</v>
      </c>
      <c r="M4" s="39" t="n">
        <v>1</v>
      </c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 t="n">
        <f aca="false">SUM(AN4:AW4)</f>
        <v>0</v>
      </c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</row>
    <row r="5" customFormat="false" ht="12.75" hidden="false" customHeight="false" outlineLevel="0" collapsed="false">
      <c r="A5" s="38" t="n">
        <v>1082</v>
      </c>
      <c r="B5" s="39" t="n">
        <v>20140508</v>
      </c>
      <c r="C5" s="38" t="n">
        <v>51522</v>
      </c>
      <c r="D5" s="39" t="n">
        <v>1</v>
      </c>
      <c r="E5" s="40" t="n">
        <v>-96.4</v>
      </c>
      <c r="F5" s="40" t="n">
        <v>41.72</v>
      </c>
      <c r="G5" s="40" t="n">
        <v>1937.9</v>
      </c>
      <c r="H5" s="40" t="n">
        <v>8.75</v>
      </c>
      <c r="I5" s="40" t="n">
        <v>0</v>
      </c>
      <c r="J5" s="40" t="n">
        <v>0.75</v>
      </c>
      <c r="K5" s="40" t="n">
        <v>0.6</v>
      </c>
      <c r="L5" s="39" t="n">
        <v>392</v>
      </c>
      <c r="M5" s="39" t="n">
        <v>1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 t="n">
        <f aca="false">SUM(AN5:AW5)</f>
        <v>0</v>
      </c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</row>
    <row r="6" customFormat="false" ht="12.75" hidden="false" customHeight="false" outlineLevel="0" collapsed="false">
      <c r="A6" s="38" t="n">
        <v>1082</v>
      </c>
      <c r="B6" s="39" t="n">
        <v>20140508</v>
      </c>
      <c r="C6" s="38" t="n">
        <v>51522</v>
      </c>
      <c r="D6" s="39" t="n">
        <v>2</v>
      </c>
      <c r="E6" s="40" t="n">
        <v>-97.38</v>
      </c>
      <c r="F6" s="40" t="n">
        <v>43.97</v>
      </c>
      <c r="G6" s="40" t="n">
        <v>1557.13</v>
      </c>
      <c r="H6" s="40" t="n">
        <v>8</v>
      </c>
      <c r="I6" s="40" t="n">
        <v>0</v>
      </c>
      <c r="J6" s="40" t="n">
        <v>0.7</v>
      </c>
      <c r="K6" s="40" t="n">
        <v>0.7</v>
      </c>
      <c r="L6" s="39" t="n">
        <v>511</v>
      </c>
      <c r="M6" s="39" t="n">
        <v>1</v>
      </c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 t="n">
        <f aca="false">SUM(AN6:AW6)</f>
        <v>0</v>
      </c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</row>
    <row r="7" customFormat="false" ht="12.75" hidden="false" customHeight="false" outlineLevel="0" collapsed="false">
      <c r="A7" s="38" t="n">
        <v>1082</v>
      </c>
      <c r="B7" s="39" t="n">
        <v>20140508</v>
      </c>
      <c r="C7" s="38" t="n">
        <v>51522</v>
      </c>
      <c r="D7" s="39" t="n">
        <v>3</v>
      </c>
      <c r="E7" s="40" t="n">
        <v>-92.8</v>
      </c>
      <c r="F7" s="40" t="n">
        <v>45.8</v>
      </c>
      <c r="G7" s="40" t="n">
        <v>2219.64</v>
      </c>
      <c r="H7" s="40" t="n">
        <v>8</v>
      </c>
      <c r="I7" s="40" t="n">
        <v>0</v>
      </c>
      <c r="J7" s="40" t="n">
        <v>1.75</v>
      </c>
      <c r="K7" s="40" t="n">
        <v>0.45</v>
      </c>
      <c r="L7" s="39" t="n">
        <v>265</v>
      </c>
      <c r="M7" s="39" t="n">
        <v>1</v>
      </c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 t="n">
        <f aca="false">SUM(AN7:AW7)</f>
        <v>0</v>
      </c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</row>
    <row r="8" customFormat="false" ht="12.75" hidden="false" customHeight="false" outlineLevel="0" collapsed="false">
      <c r="A8" s="38" t="n">
        <v>1282</v>
      </c>
      <c r="B8" s="39" t="n">
        <v>20140521</v>
      </c>
      <c r="C8" s="38" t="n">
        <v>15114</v>
      </c>
      <c r="D8" s="39" t="n">
        <v>1</v>
      </c>
      <c r="E8" s="40" t="n">
        <v>-103.03</v>
      </c>
      <c r="F8" s="40" t="n">
        <v>41.75</v>
      </c>
      <c r="G8" s="40" t="n">
        <v>1199.18</v>
      </c>
      <c r="H8" s="40" t="n">
        <v>6.38</v>
      </c>
      <c r="I8" s="40" t="n">
        <v>1</v>
      </c>
      <c r="J8" s="40" t="n">
        <v>0.5</v>
      </c>
      <c r="K8" s="40" t="n">
        <v>0.55</v>
      </c>
      <c r="L8" s="39" t="n">
        <v>1270</v>
      </c>
      <c r="M8" s="39" t="n">
        <v>1</v>
      </c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 t="n">
        <f aca="false">SUM(AN8:AW8)</f>
        <v>0</v>
      </c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</row>
    <row r="9" customFormat="false" ht="12.75" hidden="false" customHeight="false" outlineLevel="0" collapsed="false">
      <c r="A9" s="38" t="n">
        <v>1343</v>
      </c>
      <c r="B9" s="39" t="n">
        <v>20140524</v>
      </c>
      <c r="C9" s="38" t="n">
        <v>235111</v>
      </c>
      <c r="D9" s="39" t="n">
        <v>1</v>
      </c>
      <c r="E9" s="40" t="n">
        <v>-97.18</v>
      </c>
      <c r="F9" s="40" t="n">
        <v>35.68</v>
      </c>
      <c r="G9" s="40" t="n">
        <v>1029.51</v>
      </c>
      <c r="H9" s="40" t="n">
        <v>7.75</v>
      </c>
      <c r="I9" s="40" t="n">
        <v>0</v>
      </c>
      <c r="J9" s="40" t="n">
        <v>0.4</v>
      </c>
      <c r="K9" s="40" t="n">
        <v>0.5</v>
      </c>
      <c r="L9" s="39" t="n">
        <v>289</v>
      </c>
      <c r="M9" s="39" t="n">
        <v>1</v>
      </c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 t="n">
        <f aca="false">SUM(AN9:AW9)</f>
        <v>0</v>
      </c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</row>
    <row r="10" customFormat="false" ht="12.75" hidden="false" customHeight="false" outlineLevel="0" collapsed="false">
      <c r="A10" s="38" t="n">
        <v>1410</v>
      </c>
      <c r="B10" s="39" t="n">
        <v>20140529</v>
      </c>
      <c r="C10" s="38" t="n">
        <v>73619</v>
      </c>
      <c r="D10" s="39" t="n">
        <v>1</v>
      </c>
      <c r="E10" s="40" t="n">
        <v>-103.5</v>
      </c>
      <c r="F10" s="40" t="n">
        <v>51.5</v>
      </c>
      <c r="G10" s="40" t="n">
        <v>4214.09</v>
      </c>
      <c r="H10" s="40" t="n">
        <v>9.25</v>
      </c>
      <c r="I10" s="40" t="n">
        <v>0</v>
      </c>
      <c r="J10" s="40" t="n">
        <v>1.45</v>
      </c>
      <c r="K10" s="40" t="n">
        <v>1.75</v>
      </c>
      <c r="L10" s="39" t="n">
        <v>607</v>
      </c>
      <c r="M10" s="39" t="n">
        <v>1</v>
      </c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 t="n">
        <f aca="false">SUM(AN10:AW10)</f>
        <v>0</v>
      </c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</row>
    <row r="11" customFormat="false" ht="12.75" hidden="false" customHeight="false" outlineLevel="0" collapsed="false">
      <c r="A11" s="38" t="n">
        <v>1451</v>
      </c>
      <c r="B11" s="39" t="n">
        <v>20140531</v>
      </c>
      <c r="C11" s="38" t="n">
        <v>223245</v>
      </c>
      <c r="D11" s="39" t="n">
        <v>1</v>
      </c>
      <c r="E11" s="40" t="n">
        <v>-98.4</v>
      </c>
      <c r="F11" s="40" t="n">
        <v>43.03</v>
      </c>
      <c r="G11" s="40" t="n">
        <v>1355.85</v>
      </c>
      <c r="H11" s="40" t="n">
        <v>9.88</v>
      </c>
      <c r="I11" s="40" t="n">
        <v>0</v>
      </c>
      <c r="J11" s="40" t="n">
        <v>1.05</v>
      </c>
      <c r="K11" s="40" t="n">
        <v>0.4</v>
      </c>
      <c r="L11" s="39" t="n">
        <v>461</v>
      </c>
      <c r="M11" s="39" t="n">
        <v>1</v>
      </c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 t="n">
        <f aca="false">SUM(AN11:AW11)</f>
        <v>0</v>
      </c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</row>
    <row r="12" customFormat="false" ht="12.75" hidden="false" customHeight="false" outlineLevel="0" collapsed="false">
      <c r="A12" s="38" t="n">
        <v>6360</v>
      </c>
      <c r="B12" s="39" t="n">
        <v>20150412</v>
      </c>
      <c r="C12" s="38" t="n">
        <v>105850</v>
      </c>
      <c r="D12" s="39" t="n">
        <v>1</v>
      </c>
      <c r="E12" s="40" t="n">
        <v>-96.93</v>
      </c>
      <c r="F12" s="40" t="n">
        <v>38.12</v>
      </c>
      <c r="G12" s="40" t="n">
        <v>6687.03</v>
      </c>
      <c r="H12" s="40" t="n">
        <v>8.38</v>
      </c>
      <c r="I12" s="40" t="n">
        <v>0</v>
      </c>
      <c r="J12" s="40" t="n">
        <v>2.6</v>
      </c>
      <c r="K12" s="40" t="n">
        <v>1.1</v>
      </c>
      <c r="L12" s="39" t="n">
        <v>444</v>
      </c>
      <c r="M12" s="39" t="n">
        <v>1</v>
      </c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 t="n">
        <f aca="false">SUM(AN12:AW12)</f>
        <v>0</v>
      </c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</row>
    <row r="13" customFormat="false" ht="12.75" hidden="false" customHeight="false" outlineLevel="0" collapsed="false">
      <c r="A13" s="38" t="n">
        <v>6437</v>
      </c>
      <c r="B13" s="39" t="n">
        <v>20150417</v>
      </c>
      <c r="C13" s="38" t="n">
        <v>94319</v>
      </c>
      <c r="D13" s="39" t="n">
        <v>1</v>
      </c>
      <c r="E13" s="40" t="n">
        <v>-98.25</v>
      </c>
      <c r="F13" s="40" t="n">
        <v>36.08</v>
      </c>
      <c r="G13" s="40" t="n">
        <v>2498.35</v>
      </c>
      <c r="H13" s="40" t="n">
        <v>5.88</v>
      </c>
      <c r="I13" s="40" t="n">
        <v>0</v>
      </c>
      <c r="J13" s="40" t="n">
        <v>0.85</v>
      </c>
      <c r="K13" s="40" t="n">
        <v>0.8</v>
      </c>
      <c r="L13" s="39" t="n">
        <v>354</v>
      </c>
      <c r="M13" s="39" t="n">
        <v>1</v>
      </c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 t="n">
        <f aca="false">SUM(AN13:AW13)</f>
        <v>0</v>
      </c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</row>
    <row r="14" customFormat="false" ht="12.75" hidden="false" customHeight="false" outlineLevel="0" collapsed="false">
      <c r="A14" s="38" t="n">
        <v>6462</v>
      </c>
      <c r="B14" s="39" t="n">
        <v>20150418</v>
      </c>
      <c r="C14" s="38" t="n">
        <v>235105</v>
      </c>
      <c r="D14" s="39" t="n">
        <v>1</v>
      </c>
      <c r="E14" s="40" t="n">
        <v>-97.38</v>
      </c>
      <c r="F14" s="40" t="n">
        <v>38.2</v>
      </c>
      <c r="G14" s="40" t="n">
        <v>1530.36</v>
      </c>
      <c r="H14" s="40" t="n">
        <v>8.12</v>
      </c>
      <c r="I14" s="40" t="n">
        <v>0.12</v>
      </c>
      <c r="J14" s="40" t="n">
        <v>0.5</v>
      </c>
      <c r="K14" s="40" t="n">
        <v>0.95</v>
      </c>
      <c r="L14" s="39" t="n">
        <v>463</v>
      </c>
      <c r="M14" s="39" t="n">
        <v>1</v>
      </c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 t="n">
        <f aca="false">SUM(AN14:AW14)</f>
        <v>0</v>
      </c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</row>
    <row r="15" customFormat="false" ht="12.75" hidden="false" customHeight="false" outlineLevel="0" collapsed="false">
      <c r="A15" s="38" t="n">
        <v>6785</v>
      </c>
      <c r="B15" s="39" t="n">
        <v>20150509</v>
      </c>
      <c r="C15" s="38" t="n">
        <v>180104</v>
      </c>
      <c r="D15" s="39" t="n">
        <v>1</v>
      </c>
      <c r="E15" s="40" t="n">
        <v>-98.9</v>
      </c>
      <c r="F15" s="40" t="n">
        <v>38.62</v>
      </c>
      <c r="G15" s="40" t="n">
        <v>1231.6</v>
      </c>
      <c r="H15" s="40" t="n">
        <v>7.12</v>
      </c>
      <c r="I15" s="40" t="n">
        <v>0.25</v>
      </c>
      <c r="J15" s="40" t="n">
        <v>1.15</v>
      </c>
      <c r="K15" s="40" t="n">
        <v>0.5</v>
      </c>
      <c r="L15" s="39" t="n">
        <v>601</v>
      </c>
      <c r="M15" s="39" t="n">
        <v>1</v>
      </c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 t="n">
        <f aca="false">SUM(AN15:AW15)</f>
        <v>0</v>
      </c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</row>
    <row r="16" customFormat="false" ht="12.75" hidden="false" customHeight="false" outlineLevel="0" collapsed="false">
      <c r="A16" s="38" t="n">
        <v>6800</v>
      </c>
      <c r="B16" s="39" t="n">
        <v>20150510</v>
      </c>
      <c r="C16" s="38" t="n">
        <v>170658</v>
      </c>
      <c r="D16" s="39" t="n">
        <v>1</v>
      </c>
      <c r="E16" s="40" t="n">
        <v>-94.12</v>
      </c>
      <c r="F16" s="40" t="n">
        <v>35.32</v>
      </c>
      <c r="G16" s="40" t="n">
        <v>6204.04</v>
      </c>
      <c r="H16" s="40" t="n">
        <v>8.75</v>
      </c>
      <c r="I16" s="40" t="n">
        <v>0</v>
      </c>
      <c r="J16" s="40" t="n">
        <v>1.2</v>
      </c>
      <c r="K16" s="40" t="n">
        <v>2.5</v>
      </c>
      <c r="L16" s="39" t="n">
        <v>139</v>
      </c>
      <c r="M16" s="39" t="n">
        <v>1</v>
      </c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 t="n">
        <f aca="false">SUM(AN16:AW16)</f>
        <v>0</v>
      </c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</row>
    <row r="17" customFormat="false" ht="12.75" hidden="false" customHeight="false" outlineLevel="0" collapsed="false">
      <c r="A17" s="38" t="n">
        <v>6898</v>
      </c>
      <c r="B17" s="39" t="n">
        <v>20150517</v>
      </c>
      <c r="C17" s="38" t="n">
        <v>4153</v>
      </c>
      <c r="D17" s="39" t="n">
        <v>1</v>
      </c>
      <c r="E17" s="40" t="n">
        <v>-97.03</v>
      </c>
      <c r="F17" s="40" t="n">
        <v>38.35</v>
      </c>
      <c r="G17" s="40" t="n">
        <v>2472.61</v>
      </c>
      <c r="H17" s="40" t="n">
        <v>6.38</v>
      </c>
      <c r="I17" s="40" t="n">
        <v>0</v>
      </c>
      <c r="J17" s="40" t="n">
        <v>0.8</v>
      </c>
      <c r="K17" s="40" t="n">
        <v>0.85</v>
      </c>
      <c r="L17" s="39" t="n">
        <v>412</v>
      </c>
      <c r="M17" s="39" t="n">
        <v>1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 t="n">
        <f aca="false">SUM(AN17:AW17)</f>
        <v>0</v>
      </c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</row>
    <row r="18" customFormat="false" ht="12.75" hidden="false" customHeight="false" outlineLevel="0" collapsed="false">
      <c r="A18" s="38" t="n">
        <v>6898</v>
      </c>
      <c r="B18" s="39" t="n">
        <v>20150517</v>
      </c>
      <c r="C18" s="38" t="n">
        <v>4153</v>
      </c>
      <c r="D18" s="39" t="n">
        <v>2</v>
      </c>
      <c r="E18" s="40" t="n">
        <v>-95.07</v>
      </c>
      <c r="F18" s="40" t="n">
        <v>39.15</v>
      </c>
      <c r="G18" s="40" t="n">
        <v>2876.54</v>
      </c>
      <c r="H18" s="40" t="n">
        <v>9.62</v>
      </c>
      <c r="I18" s="40" t="n">
        <v>0</v>
      </c>
      <c r="J18" s="40" t="n">
        <v>0.6</v>
      </c>
      <c r="K18" s="40" t="n">
        <v>1.15</v>
      </c>
      <c r="L18" s="39" t="n">
        <v>268</v>
      </c>
      <c r="M18" s="39" t="n">
        <v>1</v>
      </c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 t="n">
        <f aca="false">SUM(AN18:AW18)</f>
        <v>0</v>
      </c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</row>
    <row r="19" customFormat="false" ht="12.75" hidden="false" customHeight="false" outlineLevel="0" collapsed="false">
      <c r="A19" s="38" t="n">
        <v>7046</v>
      </c>
      <c r="B19" s="39" t="n">
        <v>20150526</v>
      </c>
      <c r="C19" s="38" t="n">
        <v>124149</v>
      </c>
      <c r="D19" s="39" t="n">
        <v>1</v>
      </c>
      <c r="E19" s="40" t="n">
        <v>-90.9</v>
      </c>
      <c r="F19" s="40" t="n">
        <v>40.33</v>
      </c>
      <c r="G19" s="40" t="n">
        <v>1743.88</v>
      </c>
      <c r="H19" s="40" t="n">
        <v>5.5</v>
      </c>
      <c r="I19" s="40" t="n">
        <v>0</v>
      </c>
      <c r="J19" s="40" t="n">
        <v>0.75</v>
      </c>
      <c r="K19" s="40" t="n">
        <v>1.3</v>
      </c>
      <c r="L19" s="39" t="n">
        <v>185</v>
      </c>
      <c r="M19" s="39" t="n">
        <v>1</v>
      </c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 t="n">
        <f aca="false">SUM(AN19:AW19)</f>
        <v>0</v>
      </c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</row>
    <row r="20" customFormat="false" ht="12.75" hidden="false" customHeight="false" outlineLevel="0" collapsed="false">
      <c r="A20" s="38" t="n">
        <v>7067</v>
      </c>
      <c r="B20" s="39" t="n">
        <v>20150527</v>
      </c>
      <c r="C20" s="38" t="n">
        <v>212119</v>
      </c>
      <c r="D20" s="39" t="n">
        <v>1</v>
      </c>
      <c r="E20" s="40" t="n">
        <v>-103.1</v>
      </c>
      <c r="F20" s="40" t="n">
        <v>47.17</v>
      </c>
      <c r="G20" s="40" t="n">
        <v>1954.11</v>
      </c>
      <c r="H20" s="40" t="n">
        <v>8.12</v>
      </c>
      <c r="I20" s="40" t="n">
        <v>0.38</v>
      </c>
      <c r="J20" s="40" t="n">
        <v>0.55</v>
      </c>
      <c r="K20" s="40" t="n">
        <v>0.9</v>
      </c>
      <c r="L20" s="39" t="n">
        <v>803</v>
      </c>
      <c r="M20" s="39" t="n">
        <v>1</v>
      </c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 t="n">
        <f aca="false">SUM(AN20:AW20)</f>
        <v>0</v>
      </c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</row>
    <row r="21" customFormat="false" ht="12.75" hidden="false" customHeight="false" outlineLevel="0" collapsed="false">
      <c r="A21" s="38" t="n">
        <v>11755</v>
      </c>
      <c r="B21" s="39" t="n">
        <v>20160324</v>
      </c>
      <c r="C21" s="38" t="n">
        <v>45636</v>
      </c>
      <c r="D21" s="39" t="n">
        <v>1</v>
      </c>
      <c r="E21" s="40" t="n">
        <v>-90.62</v>
      </c>
      <c r="F21" s="40" t="n">
        <v>41.25</v>
      </c>
      <c r="G21" s="40" t="n">
        <v>1371.16</v>
      </c>
      <c r="H21" s="40" t="n">
        <v>7</v>
      </c>
      <c r="I21" s="40" t="n">
        <v>0.12</v>
      </c>
      <c r="J21" s="40" t="n">
        <v>0.6</v>
      </c>
      <c r="K21" s="40" t="n">
        <v>1.15</v>
      </c>
      <c r="L21" s="39" t="n">
        <v>230</v>
      </c>
      <c r="M21" s="39" t="n">
        <v>1</v>
      </c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 t="n">
        <f aca="false">SUM(AN21:AW21)</f>
        <v>0</v>
      </c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</row>
    <row r="22" customFormat="false" ht="12.75" hidden="false" customHeight="false" outlineLevel="0" collapsed="false">
      <c r="A22" s="38" t="n">
        <v>12109</v>
      </c>
      <c r="B22" s="39" t="n">
        <v>20160415</v>
      </c>
      <c r="C22" s="38" t="n">
        <v>230645</v>
      </c>
      <c r="D22" s="39" t="n">
        <v>1</v>
      </c>
      <c r="E22" s="40" t="n">
        <v>-101.9</v>
      </c>
      <c r="F22" s="40" t="n">
        <v>40.22</v>
      </c>
      <c r="G22" s="40" t="n">
        <v>2902.9</v>
      </c>
      <c r="H22" s="40" t="n">
        <v>7.88</v>
      </c>
      <c r="I22" s="40" t="n">
        <v>0.62</v>
      </c>
      <c r="J22" s="40" t="n">
        <v>0.75</v>
      </c>
      <c r="K22" s="40" t="n">
        <v>1.1</v>
      </c>
      <c r="L22" s="39" t="n">
        <v>1046</v>
      </c>
      <c r="M22" s="39" t="n">
        <v>1</v>
      </c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 t="n">
        <f aca="false">SUM(AN22:AW22)</f>
        <v>0</v>
      </c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</row>
    <row r="23" customFormat="false" ht="12.75" hidden="false" customHeight="false" outlineLevel="0" collapsed="false">
      <c r="A23" s="38" t="n">
        <v>12324</v>
      </c>
      <c r="B23" s="39" t="n">
        <v>20160429</v>
      </c>
      <c r="C23" s="38" t="n">
        <v>185223</v>
      </c>
      <c r="D23" s="39" t="n">
        <v>4</v>
      </c>
      <c r="E23" s="40" t="n">
        <v>-98.07</v>
      </c>
      <c r="F23" s="40" t="n">
        <v>37.32</v>
      </c>
      <c r="G23" s="40" t="n">
        <v>3121.73</v>
      </c>
      <c r="H23" s="40" t="n">
        <v>9.12</v>
      </c>
      <c r="I23" s="40" t="n">
        <v>0</v>
      </c>
      <c r="J23" s="40" t="n">
        <v>0.7</v>
      </c>
      <c r="K23" s="40" t="n">
        <v>1.1</v>
      </c>
      <c r="L23" s="39" t="n">
        <v>449</v>
      </c>
      <c r="M23" s="39" t="n">
        <v>1</v>
      </c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 t="n">
        <f aca="false">SUM(AN23:AW23)</f>
        <v>0</v>
      </c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</row>
    <row r="24" customFormat="false" ht="12.75" hidden="false" customHeight="false" outlineLevel="0" collapsed="false">
      <c r="A24" s="38" t="n">
        <v>12503</v>
      </c>
      <c r="B24" s="39" t="n">
        <v>20160511</v>
      </c>
      <c r="C24" s="38" t="n">
        <v>63646</v>
      </c>
      <c r="D24" s="39" t="n">
        <v>1</v>
      </c>
      <c r="E24" s="40" t="n">
        <v>-99.3</v>
      </c>
      <c r="F24" s="40" t="n">
        <v>40.05</v>
      </c>
      <c r="G24" s="40" t="n">
        <v>2318.85</v>
      </c>
      <c r="H24" s="40" t="n">
        <v>6.5</v>
      </c>
      <c r="I24" s="40" t="n">
        <v>0.38</v>
      </c>
      <c r="J24" s="40" t="n">
        <v>0.85</v>
      </c>
      <c r="K24" s="40" t="n">
        <v>0.85</v>
      </c>
      <c r="L24" s="39" t="n">
        <v>604</v>
      </c>
      <c r="M24" s="39" t="n">
        <v>1</v>
      </c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 t="n">
        <f aca="false">SUM(AN24:AW24)</f>
        <v>0</v>
      </c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</row>
    <row r="25" customFormat="false" ht="12.75" hidden="false" customHeight="false" outlineLevel="0" collapsed="false">
      <c r="A25" s="38" t="n">
        <v>12595</v>
      </c>
      <c r="B25" s="39" t="n">
        <v>20160517</v>
      </c>
      <c r="C25" s="38" t="n">
        <v>42704</v>
      </c>
      <c r="D25" s="39" t="n">
        <v>1</v>
      </c>
      <c r="E25" s="40" t="n">
        <v>-98.88</v>
      </c>
      <c r="F25" s="40" t="n">
        <v>35.55</v>
      </c>
      <c r="G25" s="40" t="n">
        <v>3621.5</v>
      </c>
      <c r="H25" s="40" t="n">
        <v>9.5</v>
      </c>
      <c r="I25" s="40" t="n">
        <v>0</v>
      </c>
      <c r="J25" s="40" t="n">
        <v>0.9</v>
      </c>
      <c r="K25" s="40" t="n">
        <v>1.15</v>
      </c>
      <c r="L25" s="39" t="n">
        <v>515</v>
      </c>
      <c r="M25" s="39" t="n">
        <v>1</v>
      </c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 t="n">
        <f aca="false">SUM(AN25:AW25)</f>
        <v>0</v>
      </c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</row>
    <row r="26" customFormat="false" ht="12.75" hidden="false" customHeight="false" outlineLevel="0" collapsed="false">
      <c r="A26" s="38" t="n">
        <v>12595</v>
      </c>
      <c r="B26" s="39" t="n">
        <v>20160517</v>
      </c>
      <c r="C26" s="38" t="n">
        <v>42704</v>
      </c>
      <c r="D26" s="39" t="n">
        <v>2</v>
      </c>
      <c r="E26" s="40" t="n">
        <v>-96.85</v>
      </c>
      <c r="F26" s="40" t="n">
        <v>37.32</v>
      </c>
      <c r="G26" s="40" t="n">
        <v>1548.57</v>
      </c>
      <c r="H26" s="40" t="n">
        <v>6.5</v>
      </c>
      <c r="I26" s="40" t="n">
        <v>0</v>
      </c>
      <c r="J26" s="40" t="n">
        <v>0.65</v>
      </c>
      <c r="K26" s="40" t="n">
        <v>0.6</v>
      </c>
      <c r="L26" s="39" t="n">
        <v>413</v>
      </c>
      <c r="M26" s="39" t="n">
        <v>1</v>
      </c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 t="n">
        <f aca="false">SUM(AN26:AW26)</f>
        <v>0</v>
      </c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</row>
    <row r="27" customFormat="false" ht="12.75" hidden="false" customHeight="false" outlineLevel="0" collapsed="false">
      <c r="A27" s="38" t="n">
        <v>12749</v>
      </c>
      <c r="B27" s="39" t="n">
        <v>20160527</v>
      </c>
      <c r="C27" s="38" t="n">
        <v>20327</v>
      </c>
      <c r="D27" s="39" t="n">
        <v>1</v>
      </c>
      <c r="E27" s="40" t="n">
        <v>-101.07</v>
      </c>
      <c r="F27" s="40" t="n">
        <v>41.5</v>
      </c>
      <c r="G27" s="40" t="n">
        <v>1041.79</v>
      </c>
      <c r="H27" s="40" t="n">
        <v>3.38</v>
      </c>
      <c r="I27" s="40" t="n">
        <v>0.25</v>
      </c>
      <c r="J27" s="40" t="n">
        <v>0.7</v>
      </c>
      <c r="K27" s="40" t="n">
        <v>0.55</v>
      </c>
      <c r="L27" s="39" t="n">
        <v>1008</v>
      </c>
      <c r="M27" s="39" t="n">
        <v>1</v>
      </c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 t="n">
        <f aca="false">SUM(AN27:AW27)</f>
        <v>0</v>
      </c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</row>
    <row r="28" customFormat="false" ht="12.75" hidden="false" customHeight="false" outlineLevel="0" collapsed="false">
      <c r="A28" s="38" t="n">
        <v>12749</v>
      </c>
      <c r="B28" s="39" t="n">
        <v>20160527</v>
      </c>
      <c r="C28" s="38" t="n">
        <v>20327</v>
      </c>
      <c r="D28" s="39" t="n">
        <v>2</v>
      </c>
      <c r="E28" s="40" t="n">
        <v>-100.32</v>
      </c>
      <c r="F28" s="40" t="n">
        <v>39.42</v>
      </c>
      <c r="G28" s="40" t="n">
        <v>1910.18</v>
      </c>
      <c r="H28" s="40" t="n">
        <v>8</v>
      </c>
      <c r="I28" s="40" t="n">
        <v>0.38</v>
      </c>
      <c r="J28" s="40" t="n">
        <v>0.6</v>
      </c>
      <c r="K28" s="40" t="n">
        <v>0.9</v>
      </c>
      <c r="L28" s="39" t="n">
        <v>783</v>
      </c>
      <c r="M28" s="39" t="n">
        <v>1</v>
      </c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 t="n">
        <f aca="false">SUM(AN28:AW28)</f>
        <v>0</v>
      </c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</row>
    <row r="29" customFormat="false" ht="12.75" hidden="false" customHeight="false" outlineLevel="0" collapsed="false">
      <c r="A29" s="38" t="n">
        <v>12749</v>
      </c>
      <c r="B29" s="39" t="n">
        <v>20160527</v>
      </c>
      <c r="C29" s="38" t="n">
        <v>20327</v>
      </c>
      <c r="D29" s="39" t="n">
        <v>3</v>
      </c>
      <c r="E29" s="40" t="n">
        <v>-101.15</v>
      </c>
      <c r="F29" s="40" t="n">
        <v>40.22</v>
      </c>
      <c r="G29" s="40" t="n">
        <v>2973.7</v>
      </c>
      <c r="H29" s="40" t="n">
        <v>9.12</v>
      </c>
      <c r="I29" s="40" t="n">
        <v>0.62</v>
      </c>
      <c r="J29" s="40" t="n">
        <v>1.45</v>
      </c>
      <c r="K29" s="40" t="n">
        <v>0.7</v>
      </c>
      <c r="L29" s="39" t="n">
        <v>902</v>
      </c>
      <c r="M29" s="39" t="n">
        <v>1</v>
      </c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 t="n">
        <f aca="false">SUM(AN29:AW29)</f>
        <v>0</v>
      </c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</row>
    <row r="30" customFormat="false" ht="12.75" hidden="false" customHeight="false" outlineLevel="0" collapsed="false">
      <c r="A30" s="38" t="n">
        <v>12764</v>
      </c>
      <c r="B30" s="39" t="n">
        <v>20160528</v>
      </c>
      <c r="C30" s="38" t="n">
        <v>11125</v>
      </c>
      <c r="D30" s="39" t="n">
        <v>2</v>
      </c>
      <c r="E30" s="40" t="n">
        <v>-92.1</v>
      </c>
      <c r="F30" s="40" t="n">
        <v>41.18</v>
      </c>
      <c r="G30" s="40" t="n">
        <v>2117.26</v>
      </c>
      <c r="H30" s="40" t="n">
        <v>7.12</v>
      </c>
      <c r="I30" s="40" t="n">
        <v>0</v>
      </c>
      <c r="J30" s="40" t="n">
        <v>0.85</v>
      </c>
      <c r="K30" s="40" t="n">
        <v>1</v>
      </c>
      <c r="L30" s="39" t="n">
        <v>220</v>
      </c>
      <c r="M30" s="39" t="n">
        <v>1</v>
      </c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 t="n">
        <f aca="false">SUM(AN30:AW30)</f>
        <v>0</v>
      </c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</row>
    <row r="31" customFormat="false" ht="12.75" hidden="false" customHeight="false" outlineLevel="0" collapsed="false">
      <c r="A31" s="38" t="n">
        <v>12816</v>
      </c>
      <c r="B31" s="39" t="n">
        <v>20160531</v>
      </c>
      <c r="C31" s="38" t="n">
        <v>94736</v>
      </c>
      <c r="D31" s="39" t="n">
        <v>1</v>
      </c>
      <c r="E31" s="40" t="n">
        <v>-98.03</v>
      </c>
      <c r="F31" s="40" t="n">
        <v>36.08</v>
      </c>
      <c r="G31" s="40" t="n">
        <v>1274.16</v>
      </c>
      <c r="H31" s="40" t="n">
        <v>9.88</v>
      </c>
      <c r="I31" s="40" t="n">
        <v>0</v>
      </c>
      <c r="J31" s="40" t="n">
        <v>0.5</v>
      </c>
      <c r="K31" s="40" t="n">
        <v>0.7</v>
      </c>
      <c r="L31" s="39" t="n">
        <v>364</v>
      </c>
      <c r="M31" s="39" t="n">
        <v>1</v>
      </c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 t="n">
        <f aca="false">SUM(AN31:AW31)</f>
        <v>0</v>
      </c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</row>
    <row r="32" customFormat="false" ht="12.75" hidden="false" customHeight="false" outlineLevel="0" collapsed="false">
      <c r="A32" s="38" t="n">
        <v>12816</v>
      </c>
      <c r="B32" s="39" t="n">
        <v>20160531</v>
      </c>
      <c r="C32" s="38" t="n">
        <v>94736</v>
      </c>
      <c r="D32" s="39" t="n">
        <v>2</v>
      </c>
      <c r="E32" s="40" t="n">
        <v>-100.88</v>
      </c>
      <c r="F32" s="40" t="n">
        <v>37.35</v>
      </c>
      <c r="G32" s="40" t="n">
        <v>2850.39</v>
      </c>
      <c r="H32" s="40" t="n">
        <v>8.62</v>
      </c>
      <c r="I32" s="40" t="n">
        <v>0.62</v>
      </c>
      <c r="J32" s="40" t="n">
        <v>1.4</v>
      </c>
      <c r="K32" s="40" t="n">
        <v>0.55</v>
      </c>
      <c r="L32" s="39" t="n">
        <v>880</v>
      </c>
      <c r="M32" s="39" t="n">
        <v>1</v>
      </c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 t="n">
        <f aca="false">SUM(AN32:AW32)</f>
        <v>0</v>
      </c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</row>
    <row r="33" customFormat="false" ht="12.75" hidden="false" customHeight="false" outlineLevel="0" collapsed="false">
      <c r="A33" s="38" t="n">
        <v>17451</v>
      </c>
      <c r="B33" s="39" t="n">
        <v>20170325</v>
      </c>
      <c r="C33" s="38" t="n">
        <v>83938</v>
      </c>
      <c r="D33" s="39" t="n">
        <v>2</v>
      </c>
      <c r="E33" s="40" t="n">
        <v>-90.4</v>
      </c>
      <c r="F33" s="40" t="n">
        <v>35.05</v>
      </c>
      <c r="G33" s="40" t="n">
        <v>1088.12</v>
      </c>
      <c r="H33" s="40" t="n">
        <v>3.38</v>
      </c>
      <c r="I33" s="40" t="n">
        <v>0</v>
      </c>
      <c r="J33" s="40" t="n">
        <v>0.55</v>
      </c>
      <c r="K33" s="40" t="n">
        <v>0.65</v>
      </c>
      <c r="L33" s="39" t="n">
        <v>59</v>
      </c>
      <c r="M33" s="39" t="n">
        <v>1</v>
      </c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 t="n">
        <f aca="false">SUM(AN33:AW33)</f>
        <v>0</v>
      </c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</row>
    <row r="34" customFormat="false" ht="12.75" hidden="false" customHeight="false" outlineLevel="0" collapsed="false">
      <c r="A34" s="38" t="n">
        <v>17605</v>
      </c>
      <c r="B34" s="39" t="n">
        <v>20170404</v>
      </c>
      <c r="C34" s="38" t="n">
        <v>61906</v>
      </c>
      <c r="D34" s="39" t="n">
        <v>1</v>
      </c>
      <c r="E34" s="40" t="n">
        <v>-98.23</v>
      </c>
      <c r="F34" s="40" t="n">
        <v>35.95</v>
      </c>
      <c r="G34" s="40" t="n">
        <v>2076.93</v>
      </c>
      <c r="H34" s="40" t="n">
        <v>7.25</v>
      </c>
      <c r="I34" s="40" t="n">
        <v>0</v>
      </c>
      <c r="J34" s="40" t="n">
        <v>0.7</v>
      </c>
      <c r="K34" s="40" t="n">
        <v>0.65</v>
      </c>
      <c r="L34" s="39" t="n">
        <v>366</v>
      </c>
      <c r="M34" s="39" t="n">
        <v>1</v>
      </c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 t="n">
        <f aca="false">SUM(AN34:AW34)</f>
        <v>0</v>
      </c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</row>
    <row r="35" customFormat="false" ht="12.75" hidden="false" customHeight="false" outlineLevel="0" collapsed="false">
      <c r="A35" s="38" t="n">
        <v>17774</v>
      </c>
      <c r="B35" s="39" t="n">
        <v>20170415</v>
      </c>
      <c r="C35" s="38" t="n">
        <v>30600</v>
      </c>
      <c r="D35" s="39" t="n">
        <v>1</v>
      </c>
      <c r="E35" s="40" t="n">
        <v>-91.68</v>
      </c>
      <c r="F35" s="40" t="n">
        <v>43.07</v>
      </c>
      <c r="G35" s="40" t="n">
        <v>1557.96</v>
      </c>
      <c r="H35" s="40" t="n">
        <v>6.38</v>
      </c>
      <c r="I35" s="40" t="n">
        <v>0</v>
      </c>
      <c r="J35" s="40" t="n">
        <v>1</v>
      </c>
      <c r="K35" s="40" t="n">
        <v>0.6</v>
      </c>
      <c r="L35" s="39" t="n">
        <v>345</v>
      </c>
      <c r="M35" s="39" t="n">
        <v>1</v>
      </c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 t="n">
        <f aca="false">SUM(AN35:AW35)</f>
        <v>0</v>
      </c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</row>
    <row r="36" customFormat="false" ht="12.75" hidden="false" customHeight="false" outlineLevel="0" collapsed="false">
      <c r="A36" s="38" t="n">
        <v>17841</v>
      </c>
      <c r="B36" s="39" t="n">
        <v>20170419</v>
      </c>
      <c r="C36" s="38" t="n">
        <v>104859</v>
      </c>
      <c r="D36" s="39" t="n">
        <v>1</v>
      </c>
      <c r="E36" s="40" t="n">
        <v>-95.93</v>
      </c>
      <c r="F36" s="40" t="n">
        <v>40.65</v>
      </c>
      <c r="G36" s="40" t="n">
        <v>1712</v>
      </c>
      <c r="H36" s="40" t="n">
        <v>8.12</v>
      </c>
      <c r="I36" s="40" t="n">
        <v>0</v>
      </c>
      <c r="J36" s="40" t="n">
        <v>0.8</v>
      </c>
      <c r="K36" s="40" t="n">
        <v>0.45</v>
      </c>
      <c r="L36" s="39" t="n">
        <v>348</v>
      </c>
      <c r="M36" s="39" t="n">
        <v>1</v>
      </c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 t="n">
        <f aca="false">SUM(AN36:AW36)</f>
        <v>0</v>
      </c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customFormat="false" ht="12.75" hidden="false" customHeight="false" outlineLevel="0" collapsed="false">
      <c r="A37" s="38" t="n">
        <v>17851</v>
      </c>
      <c r="B37" s="39" t="n">
        <v>20170420</v>
      </c>
      <c r="C37" s="38" t="n">
        <v>15205</v>
      </c>
      <c r="D37" s="39" t="n">
        <v>1</v>
      </c>
      <c r="E37" s="40" t="n">
        <v>-92.72</v>
      </c>
      <c r="F37" s="40" t="n">
        <v>43.22</v>
      </c>
      <c r="G37" s="40" t="n">
        <v>13829.59</v>
      </c>
      <c r="H37" s="40" t="n">
        <v>9.75</v>
      </c>
      <c r="I37" s="40" t="n">
        <v>0</v>
      </c>
      <c r="J37" s="40" t="n">
        <v>4.1</v>
      </c>
      <c r="K37" s="40" t="n">
        <v>3.2</v>
      </c>
      <c r="L37" s="39" t="n">
        <v>347</v>
      </c>
      <c r="M37" s="39" t="n">
        <v>1</v>
      </c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 t="n">
        <f aca="false">SUM(AN37:AW37)</f>
        <v>0</v>
      </c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</row>
    <row r="38" customFormat="false" ht="12.75" hidden="false" customHeight="false" outlineLevel="0" collapsed="false">
      <c r="A38" s="38" t="n">
        <v>17866</v>
      </c>
      <c r="B38" s="39" t="n">
        <v>20170421</v>
      </c>
      <c r="C38" s="38" t="n">
        <v>5802</v>
      </c>
      <c r="D38" s="39" t="n">
        <v>1</v>
      </c>
      <c r="E38" s="40" t="n">
        <v>-90.32</v>
      </c>
      <c r="F38" s="40" t="n">
        <v>36.6</v>
      </c>
      <c r="G38" s="40" t="n">
        <v>1563.39</v>
      </c>
      <c r="H38" s="40" t="n">
        <v>8.25</v>
      </c>
      <c r="I38" s="40" t="n">
        <v>0</v>
      </c>
      <c r="J38" s="40" t="n">
        <v>0.9</v>
      </c>
      <c r="K38" s="40" t="n">
        <v>0.45</v>
      </c>
      <c r="L38" s="39" t="n">
        <v>93</v>
      </c>
      <c r="M38" s="39" t="n">
        <v>1</v>
      </c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 t="n">
        <f aca="false">SUM(AN38:AW38)</f>
        <v>0</v>
      </c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</row>
    <row r="39" customFormat="false" ht="12.75" hidden="false" customHeight="false" outlineLevel="0" collapsed="false">
      <c r="A39" s="38" t="n">
        <v>17872</v>
      </c>
      <c r="B39" s="39" t="n">
        <v>20170421</v>
      </c>
      <c r="C39" s="38" t="n">
        <v>103852</v>
      </c>
      <c r="D39" s="39" t="n">
        <v>1</v>
      </c>
      <c r="E39" s="40" t="n">
        <v>-95.47</v>
      </c>
      <c r="F39" s="40" t="n">
        <v>35.38</v>
      </c>
      <c r="G39" s="40" t="n">
        <v>1739.08</v>
      </c>
      <c r="H39" s="40" t="n">
        <v>7.62</v>
      </c>
      <c r="I39" s="40" t="n">
        <v>0</v>
      </c>
      <c r="J39" s="40" t="n">
        <v>0.6</v>
      </c>
      <c r="K39" s="40" t="n">
        <v>0.7</v>
      </c>
      <c r="L39" s="39" t="n">
        <v>206</v>
      </c>
      <c r="M39" s="39" t="n">
        <v>1</v>
      </c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 t="n">
        <f aca="false">SUM(AN39:AW39)</f>
        <v>0</v>
      </c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</row>
    <row r="40" customFormat="false" ht="12.75" hidden="false" customHeight="false" outlineLevel="0" collapsed="false">
      <c r="A40" s="38" t="n">
        <v>17872</v>
      </c>
      <c r="B40" s="39" t="n">
        <v>20170421</v>
      </c>
      <c r="C40" s="38" t="n">
        <v>103852</v>
      </c>
      <c r="D40" s="39" t="n">
        <v>2</v>
      </c>
      <c r="E40" s="40" t="n">
        <v>-98.22</v>
      </c>
      <c r="F40" s="40" t="n">
        <v>35.72</v>
      </c>
      <c r="G40" s="40" t="n">
        <v>3212.07</v>
      </c>
      <c r="H40" s="40" t="n">
        <v>8.88</v>
      </c>
      <c r="I40" s="40" t="n">
        <v>0</v>
      </c>
      <c r="J40" s="40" t="n">
        <v>0.8</v>
      </c>
      <c r="K40" s="40" t="n">
        <v>1.1</v>
      </c>
      <c r="L40" s="39" t="n">
        <v>444</v>
      </c>
      <c r="M40" s="39" t="n">
        <v>1</v>
      </c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 t="n">
        <f aca="false">SUM(AN40:AW40)</f>
        <v>0</v>
      </c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</row>
    <row r="41" customFormat="false" ht="12.75" hidden="false" customHeight="false" outlineLevel="0" collapsed="false">
      <c r="A41" s="38" t="n">
        <v>17995</v>
      </c>
      <c r="B41" s="39" t="n">
        <v>20170429</v>
      </c>
      <c r="C41" s="38" t="n">
        <v>82626</v>
      </c>
      <c r="D41" s="39" t="n">
        <v>1</v>
      </c>
      <c r="E41" s="40" t="n">
        <v>-99.52</v>
      </c>
      <c r="F41" s="40" t="n">
        <v>36.42</v>
      </c>
      <c r="G41" s="40" t="n">
        <v>2263.34</v>
      </c>
      <c r="H41" s="40" t="n">
        <v>4</v>
      </c>
      <c r="I41" s="40" t="n">
        <v>0.38</v>
      </c>
      <c r="J41" s="40" t="n">
        <v>0.7</v>
      </c>
      <c r="K41" s="40" t="n">
        <v>0.7</v>
      </c>
      <c r="L41" s="39" t="n">
        <v>640</v>
      </c>
      <c r="M41" s="39" t="n">
        <v>1</v>
      </c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 t="n">
        <f aca="false">SUM(AN41:AW41)</f>
        <v>0</v>
      </c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</row>
    <row r="42" customFormat="false" ht="12.75" hidden="false" customHeight="false" outlineLevel="0" collapsed="false">
      <c r="A42" s="38" t="n">
        <v>18010</v>
      </c>
      <c r="B42" s="39" t="n">
        <v>20170430</v>
      </c>
      <c r="C42" s="38" t="n">
        <v>73403</v>
      </c>
      <c r="D42" s="39" t="n">
        <v>1</v>
      </c>
      <c r="E42" s="40" t="n">
        <v>-90.35</v>
      </c>
      <c r="F42" s="40" t="n">
        <v>36.03</v>
      </c>
      <c r="G42" s="40" t="n">
        <v>8649.8</v>
      </c>
      <c r="H42" s="40" t="n">
        <v>8.5</v>
      </c>
      <c r="I42" s="40" t="n">
        <v>0</v>
      </c>
      <c r="J42" s="40" t="n">
        <v>1.65</v>
      </c>
      <c r="K42" s="40" t="n">
        <v>1.7</v>
      </c>
      <c r="L42" s="39" t="n">
        <v>72</v>
      </c>
      <c r="M42" s="39" t="n">
        <v>1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 t="n">
        <f aca="false">SUM(AN42:AW42)</f>
        <v>0</v>
      </c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</row>
    <row r="43" customFormat="false" ht="12.75" hidden="false" customHeight="false" outlineLevel="0" collapsed="false">
      <c r="A43" s="38" t="n">
        <v>18010</v>
      </c>
      <c r="B43" s="39" t="n">
        <v>20170430</v>
      </c>
      <c r="C43" s="38" t="n">
        <v>73403</v>
      </c>
      <c r="D43" s="39" t="n">
        <v>2</v>
      </c>
      <c r="E43" s="40" t="n">
        <v>-90.05</v>
      </c>
      <c r="F43" s="40" t="n">
        <v>37.5</v>
      </c>
      <c r="G43" s="40" t="n">
        <v>4046.32</v>
      </c>
      <c r="H43" s="40" t="n">
        <v>6.75</v>
      </c>
      <c r="I43" s="40" t="n">
        <v>0</v>
      </c>
      <c r="J43" s="40" t="n">
        <v>1.05</v>
      </c>
      <c r="K43" s="40" t="n">
        <v>1.35</v>
      </c>
      <c r="L43" s="39" t="n">
        <v>216</v>
      </c>
      <c r="M43" s="39" t="n">
        <v>1</v>
      </c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 t="n">
        <f aca="false">SUM(AN43:AW43)</f>
        <v>0</v>
      </c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</row>
    <row r="44" customFormat="false" ht="12.75" hidden="false" customHeight="false" outlineLevel="0" collapsed="false">
      <c r="A44" s="38" t="n">
        <v>18133</v>
      </c>
      <c r="B44" s="39" t="n">
        <v>20170508</v>
      </c>
      <c r="C44" s="38" t="n">
        <v>51911</v>
      </c>
      <c r="D44" s="39" t="n">
        <v>1</v>
      </c>
      <c r="E44" s="40" t="n">
        <v>-103.38</v>
      </c>
      <c r="F44" s="40" t="n">
        <v>48.05</v>
      </c>
      <c r="G44" s="40" t="n">
        <v>2665.57</v>
      </c>
      <c r="H44" s="40" t="n">
        <v>9.75</v>
      </c>
      <c r="I44" s="40" t="n">
        <v>0.25</v>
      </c>
      <c r="J44" s="40" t="n">
        <v>0.8</v>
      </c>
      <c r="K44" s="40" t="n">
        <v>0.95</v>
      </c>
      <c r="L44" s="39" t="n">
        <v>659</v>
      </c>
      <c r="M44" s="39" t="n">
        <v>1</v>
      </c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 t="n">
        <f aca="false">SUM(AN44:AW44)</f>
        <v>0</v>
      </c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</row>
    <row r="45" customFormat="false" ht="12.75" hidden="false" customHeight="false" outlineLevel="0" collapsed="false">
      <c r="A45" s="38" t="n">
        <v>18164</v>
      </c>
      <c r="B45" s="39" t="n">
        <v>20170510</v>
      </c>
      <c r="C45" s="38" t="n">
        <v>51222</v>
      </c>
      <c r="D45" s="39" t="n">
        <v>1</v>
      </c>
      <c r="E45" s="40" t="n">
        <v>-99.77</v>
      </c>
      <c r="F45" s="40" t="n">
        <v>40.35</v>
      </c>
      <c r="G45" s="40" t="n">
        <v>1036.52</v>
      </c>
      <c r="H45" s="40" t="n">
        <v>9.12</v>
      </c>
      <c r="I45" s="40" t="n">
        <v>0.25</v>
      </c>
      <c r="J45" s="40" t="n">
        <v>0.7</v>
      </c>
      <c r="K45" s="40" t="n">
        <v>0.45</v>
      </c>
      <c r="L45" s="39" t="n">
        <v>700</v>
      </c>
      <c r="M45" s="39" t="n">
        <v>1</v>
      </c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 t="n">
        <f aca="false">SUM(AN45:AW45)</f>
        <v>0</v>
      </c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</row>
    <row r="46" customFormat="false" ht="12.75" hidden="false" customHeight="false" outlineLevel="0" collapsed="false">
      <c r="A46" s="38" t="n">
        <v>18164</v>
      </c>
      <c r="B46" s="39" t="n">
        <v>20170510</v>
      </c>
      <c r="C46" s="38" t="n">
        <v>51222</v>
      </c>
      <c r="D46" s="39" t="n">
        <v>2</v>
      </c>
      <c r="E46" s="40" t="n">
        <v>-100.6</v>
      </c>
      <c r="F46" s="40" t="n">
        <v>40.2</v>
      </c>
      <c r="G46" s="40" t="n">
        <v>3234.51</v>
      </c>
      <c r="H46" s="40" t="n">
        <v>8.88</v>
      </c>
      <c r="I46" s="40" t="n">
        <v>0.5</v>
      </c>
      <c r="J46" s="40" t="n">
        <v>1.05</v>
      </c>
      <c r="K46" s="40" t="n">
        <v>1.05</v>
      </c>
      <c r="L46" s="39" t="n">
        <v>775</v>
      </c>
      <c r="M46" s="39" t="n">
        <v>1</v>
      </c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 t="n">
        <f aca="false">SUM(AN46:AW46)</f>
        <v>0</v>
      </c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</row>
    <row r="47" customFormat="false" ht="12.75" hidden="false" customHeight="false" outlineLevel="0" collapsed="false">
      <c r="A47" s="38" t="n">
        <v>18164</v>
      </c>
      <c r="B47" s="39" t="n">
        <v>20170510</v>
      </c>
      <c r="C47" s="38" t="n">
        <v>51222</v>
      </c>
      <c r="D47" s="39" t="n">
        <v>3</v>
      </c>
      <c r="E47" s="40" t="n">
        <v>-103.65</v>
      </c>
      <c r="F47" s="40" t="n">
        <v>42.55</v>
      </c>
      <c r="G47" s="40" t="n">
        <v>1070.26</v>
      </c>
      <c r="H47" s="40" t="n">
        <v>6.88</v>
      </c>
      <c r="I47" s="40" t="n">
        <v>1</v>
      </c>
      <c r="J47" s="40" t="n">
        <v>0.65</v>
      </c>
      <c r="K47" s="40" t="n">
        <v>0.55</v>
      </c>
      <c r="L47" s="39" t="n">
        <v>1377</v>
      </c>
      <c r="M47" s="39" t="n">
        <v>1</v>
      </c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 t="n">
        <f aca="false">SUM(AN47:AW47)</f>
        <v>0</v>
      </c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</row>
    <row r="48" customFormat="false" ht="12.75" hidden="false" customHeight="false" outlineLevel="0" collapsed="false">
      <c r="A48" s="38" t="n">
        <v>18256</v>
      </c>
      <c r="B48" s="39" t="n">
        <v>20170516</v>
      </c>
      <c r="C48" s="38" t="n">
        <v>30636</v>
      </c>
      <c r="D48" s="39" t="n">
        <v>1</v>
      </c>
      <c r="E48" s="40" t="n">
        <v>-103</v>
      </c>
      <c r="F48" s="40" t="n">
        <v>46.55</v>
      </c>
      <c r="G48" s="40" t="n">
        <v>1147.93</v>
      </c>
      <c r="H48" s="40" t="n">
        <v>7.38</v>
      </c>
      <c r="I48" s="40" t="n">
        <v>0.25</v>
      </c>
      <c r="J48" s="40" t="n">
        <v>0.75</v>
      </c>
      <c r="K48" s="40" t="n">
        <v>0.35</v>
      </c>
      <c r="L48" s="39" t="n">
        <v>814</v>
      </c>
      <c r="M48" s="39" t="n">
        <v>1</v>
      </c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 t="n">
        <f aca="false">SUM(AN48:AW48)</f>
        <v>0</v>
      </c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</row>
    <row r="49" customFormat="false" ht="12.75" hidden="false" customHeight="false" outlineLevel="0" collapsed="false">
      <c r="A49" s="38" t="n">
        <v>18256</v>
      </c>
      <c r="B49" s="39" t="n">
        <v>20170516</v>
      </c>
      <c r="C49" s="38" t="n">
        <v>30636</v>
      </c>
      <c r="D49" s="39" t="n">
        <v>2</v>
      </c>
      <c r="E49" s="40" t="n">
        <v>-102.73</v>
      </c>
      <c r="F49" s="40" t="n">
        <v>47.3</v>
      </c>
      <c r="G49" s="40" t="n">
        <v>3605.54</v>
      </c>
      <c r="H49" s="40" t="n">
        <v>6.5</v>
      </c>
      <c r="I49" s="40" t="n">
        <v>0.38</v>
      </c>
      <c r="J49" s="40" t="n">
        <v>1.4</v>
      </c>
      <c r="K49" s="40" t="n">
        <v>0.85</v>
      </c>
      <c r="L49" s="39" t="n">
        <v>701</v>
      </c>
      <c r="M49" s="39" t="n">
        <v>1</v>
      </c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 t="n">
        <f aca="false">SUM(AN49:AW49)</f>
        <v>0</v>
      </c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</row>
    <row r="50" customFormat="false" ht="12.75" hidden="false" customHeight="false" outlineLevel="0" collapsed="false">
      <c r="A50" s="38" t="n">
        <v>18302</v>
      </c>
      <c r="B50" s="39" t="n">
        <v>20170519</v>
      </c>
      <c r="C50" s="38" t="n">
        <v>20828</v>
      </c>
      <c r="D50" s="39" t="n">
        <v>1</v>
      </c>
      <c r="E50" s="40" t="n">
        <v>-95.07</v>
      </c>
      <c r="F50" s="40" t="n">
        <v>40.88</v>
      </c>
      <c r="G50" s="40" t="n">
        <v>1636.1</v>
      </c>
      <c r="H50" s="40" t="n">
        <v>7.38</v>
      </c>
      <c r="I50" s="40" t="n">
        <v>0</v>
      </c>
      <c r="J50" s="40" t="n">
        <v>0.9</v>
      </c>
      <c r="K50" s="40" t="n">
        <v>0.5</v>
      </c>
      <c r="L50" s="39" t="n">
        <v>347</v>
      </c>
      <c r="M50" s="39" t="n">
        <v>1</v>
      </c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 t="n">
        <f aca="false">SUM(AN50:AW50)</f>
        <v>0</v>
      </c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</row>
    <row r="51" customFormat="false" ht="12.75" hidden="false" customHeight="false" outlineLevel="0" collapsed="false">
      <c r="A51" s="38" t="n">
        <v>18312</v>
      </c>
      <c r="B51" s="39" t="n">
        <v>20170519</v>
      </c>
      <c r="C51" s="38" t="n">
        <v>171003</v>
      </c>
      <c r="D51" s="39" t="n">
        <v>1</v>
      </c>
      <c r="E51" s="40" t="n">
        <v>-97.75</v>
      </c>
      <c r="F51" s="40" t="n">
        <v>37.9</v>
      </c>
      <c r="G51" s="40" t="n">
        <v>4902.63</v>
      </c>
      <c r="H51" s="40" t="n">
        <v>9.62</v>
      </c>
      <c r="I51" s="40" t="n">
        <v>0</v>
      </c>
      <c r="J51" s="40" t="n">
        <v>2.45</v>
      </c>
      <c r="K51" s="40" t="n">
        <v>0.95</v>
      </c>
      <c r="L51" s="39" t="n">
        <v>442</v>
      </c>
      <c r="M51" s="39" t="n">
        <v>1</v>
      </c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 t="n">
        <f aca="false">SUM(AN51:AW51)</f>
        <v>0</v>
      </c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</row>
    <row r="52" customFormat="false" ht="12.8" hidden="false" customHeight="false" outlineLevel="0" collapsed="false">
      <c r="A52" s="38" t="n">
        <v>23112</v>
      </c>
      <c r="B52" s="38" t="n">
        <v>20180324</v>
      </c>
      <c r="C52" s="38" t="n">
        <v>73216</v>
      </c>
      <c r="D52" s="39" t="n">
        <v>1</v>
      </c>
      <c r="E52" s="40" t="n">
        <v>-93.1</v>
      </c>
      <c r="F52" s="40" t="n">
        <v>40.45</v>
      </c>
      <c r="G52" s="40" t="n">
        <v>1387.81</v>
      </c>
      <c r="H52" s="40" t="n">
        <v>5.25</v>
      </c>
      <c r="I52" s="40" t="n">
        <v>0</v>
      </c>
      <c r="J52" s="40" t="n">
        <v>0.65</v>
      </c>
      <c r="K52" s="40" t="n">
        <v>0.75</v>
      </c>
      <c r="L52" s="39" t="n">
        <v>306</v>
      </c>
      <c r="M52" s="39" t="n">
        <v>1</v>
      </c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 t="n">
        <f aca="false">SUM(AN52:AW52)</f>
        <v>0</v>
      </c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</row>
    <row r="53" customFormat="false" ht="12.8" hidden="false" customHeight="false" outlineLevel="0" collapsed="false">
      <c r="A53" s="38" t="n">
        <v>23706</v>
      </c>
      <c r="B53" s="38" t="n">
        <v>20180501</v>
      </c>
      <c r="C53" s="38" t="n">
        <v>113627</v>
      </c>
      <c r="D53" s="39" t="n">
        <v>1</v>
      </c>
      <c r="E53" s="40" t="n">
        <v>-94.47</v>
      </c>
      <c r="F53" s="40" t="n">
        <v>40.85</v>
      </c>
      <c r="G53" s="40" t="n">
        <v>1332.76</v>
      </c>
      <c r="H53" s="40" t="n">
        <v>8.5</v>
      </c>
      <c r="I53" s="40" t="n">
        <v>0</v>
      </c>
      <c r="J53" s="40" t="n">
        <v>0.5</v>
      </c>
      <c r="K53" s="40" t="n">
        <v>1.15</v>
      </c>
      <c r="L53" s="39" t="n">
        <v>384</v>
      </c>
      <c r="M53" s="39" t="n">
        <v>1</v>
      </c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 t="n">
        <f aca="false">SUM(AN53:AW53)</f>
        <v>0</v>
      </c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</row>
    <row r="54" customFormat="false" ht="12.8" hidden="false" customHeight="false" outlineLevel="0" collapsed="false">
      <c r="A54" s="38" t="n">
        <v>23819</v>
      </c>
      <c r="B54" s="38" t="n">
        <v>20180508</v>
      </c>
      <c r="C54" s="38" t="n">
        <v>181605</v>
      </c>
      <c r="D54" s="39" t="n">
        <v>1</v>
      </c>
      <c r="E54" s="40" t="n">
        <v>-94.97</v>
      </c>
      <c r="F54" s="40" t="n">
        <v>43.65</v>
      </c>
      <c r="G54" s="40" t="n">
        <v>2214.24</v>
      </c>
      <c r="H54" s="40" t="n">
        <v>7.38</v>
      </c>
      <c r="I54" s="40" t="n">
        <v>0.12</v>
      </c>
      <c r="J54" s="40" t="n">
        <v>1.1</v>
      </c>
      <c r="K54" s="40" t="n">
        <v>0.55</v>
      </c>
      <c r="L54" s="39" t="n">
        <v>435</v>
      </c>
      <c r="M54" s="39" t="n">
        <v>1</v>
      </c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 t="n">
        <f aca="false">SUM(AN54:AW54)</f>
        <v>0</v>
      </c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</row>
    <row r="55" customFormat="false" ht="12.8" hidden="false" customHeight="false" outlineLevel="0" collapsed="false">
      <c r="A55" s="38" t="n">
        <v>23829</v>
      </c>
      <c r="B55" s="38" t="n">
        <v>20180509</v>
      </c>
      <c r="C55" s="38" t="n">
        <v>91705</v>
      </c>
      <c r="D55" s="39" t="n">
        <v>1</v>
      </c>
      <c r="E55" s="40" t="n">
        <v>-91.2</v>
      </c>
      <c r="F55" s="40" t="n">
        <v>43.05</v>
      </c>
      <c r="G55" s="40" t="n">
        <v>1468.24</v>
      </c>
      <c r="H55" s="40" t="n">
        <v>6.75</v>
      </c>
      <c r="I55" s="40" t="n">
        <v>0</v>
      </c>
      <c r="J55" s="40" t="n">
        <v>0.75</v>
      </c>
      <c r="K55" s="40" t="n">
        <v>0.75</v>
      </c>
      <c r="L55" s="39" t="n">
        <v>212</v>
      </c>
      <c r="M55" s="39" t="n">
        <v>1</v>
      </c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 t="n">
        <f aca="false">SUM(AN55:AW55)</f>
        <v>0</v>
      </c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</row>
    <row r="56" customFormat="false" ht="12.8" hidden="false" customHeight="false" outlineLevel="0" collapsed="false">
      <c r="A56" s="38" t="n">
        <v>23829</v>
      </c>
      <c r="B56" s="38" t="n">
        <v>20180509</v>
      </c>
      <c r="C56" s="38" t="n">
        <v>91705</v>
      </c>
      <c r="D56" s="39" t="n">
        <v>2</v>
      </c>
      <c r="E56" s="40" t="n">
        <v>-90.1</v>
      </c>
      <c r="F56" s="40" t="n">
        <v>43.22</v>
      </c>
      <c r="G56" s="40" t="n">
        <v>3310.99</v>
      </c>
      <c r="H56" s="40" t="n">
        <v>7</v>
      </c>
      <c r="I56" s="40" t="n">
        <v>0</v>
      </c>
      <c r="J56" s="40" t="n">
        <v>1.35</v>
      </c>
      <c r="K56" s="40" t="n">
        <v>0.9</v>
      </c>
      <c r="L56" s="39" t="n">
        <v>290</v>
      </c>
      <c r="M56" s="39" t="n">
        <v>1</v>
      </c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 t="n">
        <f aca="false">SUM(AN56:AW56)</f>
        <v>0</v>
      </c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</row>
    <row r="57" customFormat="false" ht="12.8" hidden="false" customHeight="false" outlineLevel="0" collapsed="false">
      <c r="A57" s="38" t="n">
        <v>23921</v>
      </c>
      <c r="B57" s="38" t="n">
        <v>20180515</v>
      </c>
      <c r="C57" s="38" t="n">
        <v>71712</v>
      </c>
      <c r="D57" s="39" t="n">
        <v>1</v>
      </c>
      <c r="E57" s="40" t="n">
        <v>-93.65</v>
      </c>
      <c r="F57" s="40" t="n">
        <v>36.68</v>
      </c>
      <c r="G57" s="40" t="n">
        <v>1214.79</v>
      </c>
      <c r="H57" s="40" t="n">
        <v>6.62</v>
      </c>
      <c r="I57" s="40" t="n">
        <v>0</v>
      </c>
      <c r="J57" s="40" t="n">
        <v>0.55</v>
      </c>
      <c r="K57" s="40" t="n">
        <v>0.6</v>
      </c>
      <c r="L57" s="39" t="n">
        <v>366</v>
      </c>
      <c r="M57" s="39" t="n">
        <v>1</v>
      </c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 t="n">
        <f aca="false">SUM(AN57:AW57)</f>
        <v>0</v>
      </c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</row>
    <row r="58" customFormat="false" ht="12.8" hidden="false" customHeight="false" outlineLevel="0" collapsed="false">
      <c r="A58" s="38" t="n">
        <v>23998</v>
      </c>
      <c r="B58" s="38" t="n">
        <v>20180520</v>
      </c>
      <c r="C58" s="38" t="n">
        <v>60520</v>
      </c>
      <c r="D58" s="39" t="n">
        <v>3</v>
      </c>
      <c r="E58" s="40" t="n">
        <v>-97.25</v>
      </c>
      <c r="F58" s="40" t="n">
        <v>35.22</v>
      </c>
      <c r="G58" s="40" t="n">
        <v>3333.11</v>
      </c>
      <c r="H58" s="40" t="n">
        <v>9.75</v>
      </c>
      <c r="I58" s="40" t="n">
        <v>0.12</v>
      </c>
      <c r="J58" s="40" t="n">
        <v>0.75</v>
      </c>
      <c r="K58" s="40" t="n">
        <v>1</v>
      </c>
      <c r="L58" s="39" t="n">
        <v>323</v>
      </c>
      <c r="M58" s="39" t="n">
        <v>1</v>
      </c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 t="n">
        <f aca="false">SUM(AN58:AW58)</f>
        <v>0</v>
      </c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</row>
    <row r="59" customFormat="false" ht="12.8" hidden="false" customHeight="false" outlineLevel="0" collapsed="false">
      <c r="A59" s="38" t="n">
        <v>23998</v>
      </c>
      <c r="B59" s="38" t="n">
        <v>20180520</v>
      </c>
      <c r="C59" s="38" t="n">
        <v>60520</v>
      </c>
      <c r="D59" s="39" t="n">
        <v>4</v>
      </c>
      <c r="E59" s="40" t="n">
        <v>-94.65</v>
      </c>
      <c r="F59" s="40" t="n">
        <v>37.6</v>
      </c>
      <c r="G59" s="40" t="n">
        <v>2449.03</v>
      </c>
      <c r="H59" s="40" t="n">
        <v>9.38</v>
      </c>
      <c r="I59" s="40" t="n">
        <v>0</v>
      </c>
      <c r="J59" s="40" t="n">
        <v>0.65</v>
      </c>
      <c r="K59" s="40" t="n">
        <v>0.85</v>
      </c>
      <c r="L59" s="39" t="n">
        <v>264</v>
      </c>
      <c r="M59" s="39" t="n">
        <v>1</v>
      </c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 t="n">
        <f aca="false">SUM(AN59:AW59)</f>
        <v>0</v>
      </c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</row>
    <row r="60" customFormat="false" ht="12.8" hidden="false" customHeight="false" outlineLevel="0" collapsed="false">
      <c r="A60" s="38" t="n">
        <v>23998</v>
      </c>
      <c r="B60" s="38" t="n">
        <v>20180520</v>
      </c>
      <c r="C60" s="38" t="n">
        <v>60520</v>
      </c>
      <c r="D60" s="39" t="n">
        <v>5</v>
      </c>
      <c r="E60" s="40" t="n">
        <v>-93.97</v>
      </c>
      <c r="F60" s="40" t="n">
        <v>38.17</v>
      </c>
      <c r="G60" s="40" t="n">
        <v>1166.39</v>
      </c>
      <c r="H60" s="40" t="n">
        <v>9</v>
      </c>
      <c r="I60" s="40" t="n">
        <v>0</v>
      </c>
      <c r="J60" s="40" t="n">
        <v>0.6</v>
      </c>
      <c r="K60" s="40" t="n">
        <v>0.4</v>
      </c>
      <c r="L60" s="39" t="n">
        <v>258</v>
      </c>
      <c r="M60" s="39" t="n">
        <v>1</v>
      </c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 t="n">
        <f aca="false">SUM(AN60:AW60)</f>
        <v>0</v>
      </c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</row>
    <row r="61" customFormat="false" ht="12.8" hidden="false" customHeight="false" outlineLevel="0" collapsed="false">
      <c r="A61" s="38" t="n">
        <v>23998</v>
      </c>
      <c r="B61" s="38" t="n">
        <v>20180520</v>
      </c>
      <c r="C61" s="38" t="n">
        <v>60520</v>
      </c>
      <c r="D61" s="39" t="n">
        <v>6</v>
      </c>
      <c r="E61" s="40" t="n">
        <v>-94.62</v>
      </c>
      <c r="F61" s="40" t="n">
        <v>38.45</v>
      </c>
      <c r="G61" s="40" t="n">
        <v>1573.51</v>
      </c>
      <c r="H61" s="40" t="n">
        <v>8.5</v>
      </c>
      <c r="I61" s="40" t="n">
        <v>0.12</v>
      </c>
      <c r="J61" s="40" t="n">
        <v>0.7</v>
      </c>
      <c r="K61" s="40" t="n">
        <v>0.55</v>
      </c>
      <c r="L61" s="39" t="n">
        <v>300</v>
      </c>
      <c r="M61" s="39" t="n">
        <v>1</v>
      </c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 t="n">
        <f aca="false">SUM(AN61:AW61)</f>
        <v>0</v>
      </c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</row>
    <row r="62" customFormat="false" ht="12.8" hidden="false" customHeight="false" outlineLevel="0" collapsed="false">
      <c r="A62" s="38" t="n">
        <v>24065</v>
      </c>
      <c r="B62" s="38" t="n">
        <v>20180524</v>
      </c>
      <c r="C62" s="38" t="n">
        <v>135106</v>
      </c>
      <c r="D62" s="39" t="n">
        <v>1</v>
      </c>
      <c r="E62" s="40" t="n">
        <v>-104.57</v>
      </c>
      <c r="F62" s="40" t="n">
        <v>51.05</v>
      </c>
      <c r="G62" s="40" t="n">
        <v>1068.75</v>
      </c>
      <c r="H62" s="40" t="n">
        <v>7.5</v>
      </c>
      <c r="I62" s="40" t="n">
        <v>0.12</v>
      </c>
      <c r="J62" s="40" t="n">
        <v>0.8</v>
      </c>
      <c r="K62" s="40" t="n">
        <v>0.35</v>
      </c>
      <c r="L62" s="39" t="n">
        <v>561</v>
      </c>
      <c r="M62" s="39" t="n">
        <v>1</v>
      </c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 t="n">
        <f aca="false">SUM(AN62:AW62)</f>
        <v>0</v>
      </c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</row>
    <row r="63" customFormat="false" ht="12.8" hidden="false" customHeight="false" outlineLevel="0" collapsed="false">
      <c r="A63" s="38" t="n">
        <v>24075</v>
      </c>
      <c r="B63" s="38" t="n">
        <v>20180525</v>
      </c>
      <c r="C63" s="38" t="n">
        <v>45711</v>
      </c>
      <c r="D63" s="39" t="n">
        <v>1</v>
      </c>
      <c r="E63" s="40" t="n">
        <v>-98.25</v>
      </c>
      <c r="F63" s="40" t="n">
        <v>38.85</v>
      </c>
      <c r="G63" s="40" t="n">
        <v>2864.69</v>
      </c>
      <c r="H63" s="40" t="n">
        <v>9.12</v>
      </c>
      <c r="I63" s="40" t="n">
        <v>0.12</v>
      </c>
      <c r="J63" s="40" t="n">
        <v>0.75</v>
      </c>
      <c r="K63" s="40" t="n">
        <v>0.95</v>
      </c>
      <c r="L63" s="39" t="n">
        <v>514</v>
      </c>
      <c r="M63" s="39" t="n">
        <v>1</v>
      </c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 t="n">
        <f aca="false">SUM(AN63:AW63)</f>
        <v>0</v>
      </c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</row>
    <row r="64" customFormat="false" ht="12.8" hidden="false" customHeight="false" outlineLevel="0" collapsed="false">
      <c r="A64" s="38" t="n">
        <v>24080</v>
      </c>
      <c r="B64" s="38" t="n">
        <v>20180525</v>
      </c>
      <c r="C64" s="38" t="n">
        <v>130233</v>
      </c>
      <c r="D64" s="39" t="n">
        <v>1</v>
      </c>
      <c r="E64" s="40" t="n">
        <v>-91.72</v>
      </c>
      <c r="F64" s="40" t="n">
        <v>44.25</v>
      </c>
      <c r="G64" s="40" t="n">
        <v>1195.64</v>
      </c>
      <c r="H64" s="40" t="n">
        <v>7</v>
      </c>
      <c r="I64" s="40" t="n">
        <v>0</v>
      </c>
      <c r="J64" s="40" t="n">
        <v>0.6</v>
      </c>
      <c r="K64" s="40" t="n">
        <v>0.65</v>
      </c>
      <c r="L64" s="39" t="n">
        <v>267</v>
      </c>
      <c r="M64" s="39" t="n">
        <v>1</v>
      </c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 t="n">
        <f aca="false">SUM(AN64:AW64)</f>
        <v>0</v>
      </c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customFormat="false" ht="12.8" hidden="false" customHeight="false" outlineLevel="0" collapsed="false">
      <c r="A65" s="38" t="n">
        <v>24111</v>
      </c>
      <c r="B65" s="38" t="n">
        <v>20180527</v>
      </c>
      <c r="C65" s="38" t="n">
        <v>125153</v>
      </c>
      <c r="D65" s="39" t="n">
        <v>1</v>
      </c>
      <c r="E65" s="40" t="n">
        <v>-96.4</v>
      </c>
      <c r="F65" s="40" t="n">
        <v>45.62</v>
      </c>
      <c r="G65" s="40" t="n">
        <v>2658.95</v>
      </c>
      <c r="H65" s="40" t="n">
        <v>9.88</v>
      </c>
      <c r="I65" s="40" t="n">
        <v>0</v>
      </c>
      <c r="J65" s="40" t="n">
        <v>0.85</v>
      </c>
      <c r="K65" s="40" t="n">
        <v>1</v>
      </c>
      <c r="L65" s="39" t="n">
        <v>327</v>
      </c>
      <c r="M65" s="39" t="n">
        <v>1</v>
      </c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 t="n">
        <f aca="false">SUM(AN65:AW65)</f>
        <v>0</v>
      </c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</row>
    <row r="66" customFormat="false" ht="12.8" hidden="false" customHeight="false" outlineLevel="0" collapsed="false">
      <c r="A66" s="38" t="n">
        <v>24111</v>
      </c>
      <c r="B66" s="38" t="n">
        <v>20180527</v>
      </c>
      <c r="C66" s="38" t="n">
        <v>125153</v>
      </c>
      <c r="D66" s="39" t="n">
        <v>2</v>
      </c>
      <c r="E66" s="40" t="n">
        <v>-98.03</v>
      </c>
      <c r="F66" s="40" t="n">
        <v>46.6</v>
      </c>
      <c r="G66" s="40" t="n">
        <v>1125.64</v>
      </c>
      <c r="H66" s="40" t="n">
        <v>4.88</v>
      </c>
      <c r="I66" s="40" t="n">
        <v>0</v>
      </c>
      <c r="J66" s="40" t="n">
        <v>0.6</v>
      </c>
      <c r="K66" s="40" t="n">
        <v>0.55</v>
      </c>
      <c r="L66" s="39" t="n">
        <v>425</v>
      </c>
      <c r="M66" s="39" t="n">
        <v>1</v>
      </c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 t="n">
        <f aca="false">SUM(AN66:AW66)</f>
        <v>0</v>
      </c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</row>
    <row r="67" customFormat="false" ht="12.8" hidden="false" customHeight="false" outlineLevel="0" collapsed="false">
      <c r="A67" s="38" t="n">
        <v>24152</v>
      </c>
      <c r="B67" s="38" t="n">
        <v>20180530</v>
      </c>
      <c r="C67" s="38" t="n">
        <v>34921</v>
      </c>
      <c r="D67" s="39" t="n">
        <v>1</v>
      </c>
      <c r="E67" s="40" t="n">
        <v>-92</v>
      </c>
      <c r="F67" s="40" t="n">
        <v>50.45</v>
      </c>
      <c r="G67" s="40" t="n">
        <v>3188.56</v>
      </c>
      <c r="H67" s="40" t="n">
        <v>6.12</v>
      </c>
      <c r="I67" s="40" t="n">
        <v>0</v>
      </c>
      <c r="J67" s="40" t="n">
        <v>2.05</v>
      </c>
      <c r="K67" s="40" t="n">
        <v>0.55</v>
      </c>
      <c r="L67" s="39" t="n">
        <v>362</v>
      </c>
      <c r="M67" s="39" t="n">
        <v>1</v>
      </c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 t="n">
        <f aca="false">SUM(AN67:AW67)</f>
        <v>0</v>
      </c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</row>
    <row r="69" customFormat="false" ht="12.8" hidden="false" customHeight="false" outlineLevel="0" collapsed="false">
      <c r="AW69" s="3" t="s">
        <v>86</v>
      </c>
      <c r="AX69" s="42" t="n">
        <f aca="false">AVERAGE(AX3:AX67)</f>
        <v>0</v>
      </c>
    </row>
    <row r="70" customFormat="false" ht="12.8" hidden="false" customHeight="false" outlineLevel="0" collapsed="false">
      <c r="AW70" s="3" t="s">
        <v>87</v>
      </c>
      <c r="AX70" s="42" t="n">
        <f aca="false">MAX(AX3:AX67)</f>
        <v>0</v>
      </c>
    </row>
    <row r="71" customFormat="false" ht="12.8" hidden="false" customHeight="false" outlineLevel="0" collapsed="false">
      <c r="AW71" s="3" t="s">
        <v>88</v>
      </c>
      <c r="AX71" s="42" t="n">
        <f aca="false">MIN(AX3:AX67)</f>
        <v>0</v>
      </c>
    </row>
  </sheetData>
  <mergeCells count="72">
    <mergeCell ref="A1:S1"/>
    <mergeCell ref="T1:AD1"/>
    <mergeCell ref="AE1:AI1"/>
    <mergeCell ref="AJ1:AM1"/>
    <mergeCell ref="AN1:AW1"/>
    <mergeCell ref="AY1:BK1"/>
    <mergeCell ref="AY2:BK2"/>
    <mergeCell ref="AY3:BK3"/>
    <mergeCell ref="AY4:BK4"/>
    <mergeCell ref="AY5:BK5"/>
    <mergeCell ref="AY6:BK6"/>
    <mergeCell ref="AY7:BK7"/>
    <mergeCell ref="AY8:BK8"/>
    <mergeCell ref="AY9:BK9"/>
    <mergeCell ref="AY10:BK10"/>
    <mergeCell ref="AY11:BK11"/>
    <mergeCell ref="AY12:BK12"/>
    <mergeCell ref="AY13:BK13"/>
    <mergeCell ref="AY14:BK14"/>
    <mergeCell ref="AY15:BK15"/>
    <mergeCell ref="AY16:BK16"/>
    <mergeCell ref="AY17:BK17"/>
    <mergeCell ref="AY18:BK18"/>
    <mergeCell ref="AY19:BK19"/>
    <mergeCell ref="AY20:BK20"/>
    <mergeCell ref="AY21:BK21"/>
    <mergeCell ref="AY22:BK22"/>
    <mergeCell ref="AY23:BK23"/>
    <mergeCell ref="AY24:BK24"/>
    <mergeCell ref="AY25:BK25"/>
    <mergeCell ref="AY26:BK26"/>
    <mergeCell ref="AY27:BK27"/>
    <mergeCell ref="AY28:BK28"/>
    <mergeCell ref="AY29:BK29"/>
    <mergeCell ref="AY30:BK30"/>
    <mergeCell ref="AY31:BK31"/>
    <mergeCell ref="AY32:BK32"/>
    <mergeCell ref="AY33:BK33"/>
    <mergeCell ref="AY34:BK34"/>
    <mergeCell ref="AY35:BK35"/>
    <mergeCell ref="AY36:BK36"/>
    <mergeCell ref="AY37:BK37"/>
    <mergeCell ref="AY38:BK38"/>
    <mergeCell ref="AY39:BK39"/>
    <mergeCell ref="AY40:BK40"/>
    <mergeCell ref="AY41:BK41"/>
    <mergeCell ref="AY42:BK42"/>
    <mergeCell ref="AY43:BK43"/>
    <mergeCell ref="AY44:BK44"/>
    <mergeCell ref="AY45:BK45"/>
    <mergeCell ref="AY46:BK46"/>
    <mergeCell ref="AY47:BK47"/>
    <mergeCell ref="AY48:BK48"/>
    <mergeCell ref="AY49:BK49"/>
    <mergeCell ref="AY50:BK50"/>
    <mergeCell ref="AY51:BK51"/>
    <mergeCell ref="AY52:BK52"/>
    <mergeCell ref="AY53:BK53"/>
    <mergeCell ref="AY54:BK54"/>
    <mergeCell ref="AY55:BK55"/>
    <mergeCell ref="AY56:BK56"/>
    <mergeCell ref="AY57:BK57"/>
    <mergeCell ref="AY58:BK58"/>
    <mergeCell ref="AY59:BK59"/>
    <mergeCell ref="AY60:BK60"/>
    <mergeCell ref="AY61:BK61"/>
    <mergeCell ref="AY62:BK62"/>
    <mergeCell ref="AY63:BK63"/>
    <mergeCell ref="AY64:BK64"/>
    <mergeCell ref="AY65:BK65"/>
    <mergeCell ref="AY66:BK66"/>
    <mergeCell ref="AY67:BK6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1024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2018-07-26T22:24:10Z</dcterms:created>
  <dc:creator>shannie3</dc:creator>
  <dc:description/>
  <dc:language>en-US</dc:language>
  <cp:lastModifiedBy/>
  <dcterms:modified xsi:type="dcterms:W3CDTF">2018-09-10T17:10:39Z</dcterms:modified>
  <cp:revision>154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