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nnie3\Documents\Houze\GPM North America Study\"/>
    </mc:Choice>
  </mc:AlternateContent>
  <bookViews>
    <workbookView xWindow="0" yWindow="0" windowWidth="20490" windowHeight="7755" tabRatio="500" firstSheet="4" activeTab="5"/>
  </bookViews>
  <sheets>
    <sheet name="BSR_SON_1417_NAM_v10s_Gulf" sheetId="1" r:id="rId1"/>
    <sheet name="BSR_SON_1417_NAM_v10s_Plains" sheetId="2" r:id="rId2"/>
    <sheet name="DCC_SON_1417_NAM_v10s_Gulf" sheetId="3" r:id="rId3"/>
    <sheet name="DCC_SON_1417_NAM_v10s_Plains" sheetId="4" r:id="rId4"/>
    <sheet name="DWC_SON_1417_NAM_v10s_Gulf" sheetId="5" r:id="rId5"/>
    <sheet name="DWC_SON_1417_NAM_v10s_Plains" sheetId="6" r:id="rId6"/>
    <sheet name="WCC_SON_1417_NAM_v10s_Gulf" sheetId="7" r:id="rId7"/>
    <sheet name="WCC_SON_1417_NAM_v10s_Plains" sheetId="8" r:id="rId8"/>
  </sheets>
  <calcPr calcId="152511"/>
</workbook>
</file>

<file path=xl/calcChain.xml><?xml version="1.0" encoding="utf-8"?>
<calcChain xmlns="http://schemas.openxmlformats.org/spreadsheetml/2006/main">
  <c r="AX12" i="5" l="1"/>
  <c r="AX11" i="5"/>
  <c r="AX10" i="5"/>
  <c r="AX25" i="6"/>
  <c r="AX24" i="6"/>
  <c r="AX23" i="6"/>
  <c r="AX37" i="8" l="1"/>
  <c r="AX36" i="8"/>
  <c r="AX35" i="8"/>
  <c r="AX34" i="8"/>
  <c r="AX33" i="8"/>
  <c r="AX32" i="8"/>
  <c r="AX31" i="8"/>
  <c r="AX30" i="8"/>
  <c r="AX29" i="8"/>
  <c r="AX28" i="8"/>
  <c r="AX27" i="8"/>
  <c r="AX26" i="8"/>
  <c r="AX25" i="8"/>
  <c r="AX24" i="8"/>
  <c r="AX23" i="8"/>
  <c r="AX22" i="8"/>
  <c r="AX21" i="8"/>
  <c r="AX20" i="8"/>
  <c r="AX19" i="8"/>
  <c r="AX18" i="8"/>
  <c r="AX17" i="8"/>
  <c r="AX16" i="8"/>
  <c r="AX15" i="8"/>
  <c r="AX14" i="8"/>
  <c r="AX13" i="8"/>
  <c r="AX12" i="8"/>
  <c r="AX11" i="8"/>
  <c r="AX10" i="8"/>
  <c r="AX9" i="8"/>
  <c r="AX8" i="8"/>
  <c r="AX7" i="8"/>
  <c r="AX6" i="8"/>
  <c r="AX5" i="8"/>
  <c r="AX4" i="8"/>
  <c r="AX3" i="8"/>
  <c r="AX75" i="7"/>
  <c r="AX74" i="7"/>
  <c r="AX73" i="7"/>
  <c r="AX72" i="7"/>
  <c r="AX71" i="7"/>
  <c r="AX70" i="7"/>
  <c r="AX69" i="7"/>
  <c r="AX68" i="7"/>
  <c r="AX67" i="7"/>
  <c r="AX66" i="7"/>
  <c r="AX65" i="7"/>
  <c r="AX64" i="7"/>
  <c r="AX63" i="7"/>
  <c r="AX62" i="7"/>
  <c r="AX61" i="7"/>
  <c r="AX60" i="7"/>
  <c r="AX59" i="7"/>
  <c r="AX58" i="7"/>
  <c r="AX57" i="7"/>
  <c r="AX56" i="7"/>
  <c r="AX55" i="7"/>
  <c r="AX54" i="7"/>
  <c r="AX53" i="7"/>
  <c r="AX52" i="7"/>
  <c r="AX51" i="7"/>
  <c r="AX50" i="7"/>
  <c r="AX49" i="7"/>
  <c r="AX48" i="7"/>
  <c r="AX47" i="7"/>
  <c r="AX46" i="7"/>
  <c r="AX45" i="7"/>
  <c r="AX44" i="7"/>
  <c r="AX43" i="7"/>
  <c r="AX42" i="7"/>
  <c r="AX41" i="7"/>
  <c r="AX40" i="7"/>
  <c r="AX39" i="7"/>
  <c r="AX38" i="7"/>
  <c r="AX37" i="7"/>
  <c r="AX36" i="7"/>
  <c r="AX35" i="7"/>
  <c r="AX34" i="7"/>
  <c r="AX33" i="7"/>
  <c r="AX32" i="7"/>
  <c r="AX31" i="7"/>
  <c r="AX30" i="7"/>
  <c r="AX29" i="7"/>
  <c r="AX28" i="7"/>
  <c r="AX27" i="7"/>
  <c r="AX26" i="7"/>
  <c r="AX25" i="7"/>
  <c r="AX24" i="7"/>
  <c r="AX23" i="7"/>
  <c r="AX22" i="7"/>
  <c r="AX21" i="7"/>
  <c r="AX20" i="7"/>
  <c r="AX19" i="7"/>
  <c r="AX18" i="7"/>
  <c r="AX17" i="7"/>
  <c r="AX16" i="7"/>
  <c r="AX15" i="7"/>
  <c r="AX14" i="7"/>
  <c r="AX13" i="7"/>
  <c r="AX12" i="7"/>
  <c r="AX11" i="7"/>
  <c r="AX10" i="7"/>
  <c r="AX9" i="7"/>
  <c r="AX8" i="7"/>
  <c r="AX7" i="7"/>
  <c r="AX6" i="7"/>
  <c r="AX5" i="7"/>
  <c r="AX4" i="7"/>
  <c r="AX3" i="7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X4" i="6"/>
  <c r="AX3" i="6"/>
  <c r="AX9" i="5"/>
  <c r="AX8" i="5"/>
  <c r="AX7" i="5"/>
  <c r="AX6" i="5"/>
  <c r="AX5" i="5"/>
  <c r="AX4" i="5"/>
  <c r="AX3" i="5"/>
  <c r="AX15" i="4"/>
  <c r="AX14" i="4"/>
  <c r="AX13" i="4"/>
  <c r="AX12" i="4"/>
  <c r="AX11" i="4"/>
  <c r="AX10" i="4"/>
  <c r="AX9" i="4"/>
  <c r="AX8" i="4"/>
  <c r="AX7" i="4"/>
  <c r="AX6" i="4"/>
  <c r="AX5" i="4"/>
  <c r="AX4" i="4"/>
  <c r="AX3" i="4"/>
  <c r="AX11" i="3"/>
  <c r="AX10" i="3"/>
  <c r="AX9" i="3"/>
  <c r="AX8" i="3"/>
  <c r="AX7" i="3"/>
  <c r="AX6" i="3"/>
  <c r="AX5" i="3"/>
  <c r="AX4" i="3"/>
  <c r="AX3" i="3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X5" i="2"/>
  <c r="AX4" i="2"/>
  <c r="AX3" i="2"/>
  <c r="AX17" i="1"/>
  <c r="AX16" i="1"/>
  <c r="AX15" i="1"/>
  <c r="AX14" i="1"/>
  <c r="AX13" i="1"/>
  <c r="AX12" i="1"/>
  <c r="AX11" i="1"/>
  <c r="AX10" i="1"/>
  <c r="AX9" i="1"/>
  <c r="AX8" i="1"/>
  <c r="AX7" i="1"/>
  <c r="AX6" i="1"/>
  <c r="AX5" i="1"/>
  <c r="AX4" i="1"/>
  <c r="AX3" i="1"/>
</calcChain>
</file>

<file path=xl/sharedStrings.xml><?xml version="1.0" encoding="utf-8"?>
<sst xmlns="http://schemas.openxmlformats.org/spreadsheetml/2006/main" count="475" uniqueCount="89">
  <si>
    <t>BROAD STRATIFORM CORES FOR GULF (based on v05 with UW c/s adj) – strong</t>
  </si>
  <si>
    <t>CONVECTIVE ELEMENTS</t>
  </si>
  <si>
    <t>COLLAPSING CONVECTIVE ELEMENTS</t>
  </si>
  <si>
    <t>STRATIFORM ELEMENTS</t>
  </si>
  <si>
    <t>RASMUSSEN CHECKLIST</t>
  </si>
  <si>
    <t>NOTES</t>
  </si>
  <si>
    <t>orbit</t>
  </si>
  <si>
    <t>date</t>
  </si>
  <si>
    <t>time</t>
  </si>
  <si>
    <t>Core #</t>
  </si>
  <si>
    <t>lon</t>
  </si>
  <si>
    <t>lat</t>
  </si>
  <si>
    <t>area (km2)</t>
  </si>
  <si>
    <t>top ht (km)</t>
  </si>
  <si>
    <t>bot ht (km)</t>
  </si>
  <si>
    <t>dim_X (deg)</t>
  </si>
  <si>
    <t>dim_Y (deg)</t>
  </si>
  <si>
    <t>terr ht (m)</t>
  </si>
  <si>
    <t>O/L</t>
  </si>
  <si>
    <t>Notable Case</t>
  </si>
  <si>
    <t>On/Off ShoreKM</t>
  </si>
  <si>
    <t>States</t>
  </si>
  <si>
    <t>Time</t>
  </si>
  <si>
    <t>Satellite Analysis</t>
  </si>
  <si>
    <t>C/S Mask</t>
  </si>
  <si>
    <t>Connected</t>
  </si>
  <si>
    <t>Separated/Isolated</t>
  </si>
  <si>
    <t>Length (km) with Mask On</t>
  </si>
  <si>
    <t>Bowed Line</t>
  </si>
  <si>
    <t>Non Bowed Line</t>
  </si>
  <si>
    <t># OF 53 dbz cells?</t>
  </si>
  <si>
    <t>NEW! # of 52 dbz cells</t>
  </si>
  <si>
    <t>Length of longest 47 wrapped 53 dbz cell?</t>
  </si>
  <si>
    <t>NEW! Longest 46 dbz cell</t>
  </si>
  <si>
    <t>Continous 38 dbz length</t>
  </si>
  <si>
    <t>NEW! Longest 40 dbz cell</t>
  </si>
  <si>
    <t>Mod Intensity</t>
  </si>
  <si>
    <t>Separated Max</t>
  </si>
  <si>
    <t>No Upper Section</t>
  </si>
  <si>
    <t>No Intensity Drop</t>
  </si>
  <si>
    <t>Near Active Convection</t>
  </si>
  <si>
    <t>Continuous (over 100 km major axis)</t>
  </si>
  <si>
    <t>Major Axis (km)</t>
  </si>
  <si>
    <t>Minor Axis (km)</t>
  </si>
  <si>
    <t>Patchy</t>
  </si>
  <si>
    <t>Arc Conv</t>
  </si>
  <si>
    <t>Orientation</t>
  </si>
  <si>
    <t>Line Motion</t>
  </si>
  <si>
    <t>125 km Leading Line Connected By Mod Ref</t>
  </si>
  <si>
    <t>Strong Ref Gradient</t>
  </si>
  <si>
    <t>Serration</t>
  </si>
  <si>
    <t>Elongated Cells</t>
  </si>
  <si>
    <t>10,000km2 Trailing Strat</t>
  </si>
  <si>
    <t>Rear Notch</t>
  </si>
  <si>
    <t>Secondary Max In Strat</t>
  </si>
  <si>
    <t>SUM</t>
  </si>
  <si>
    <t>BROAD STRATIFORM CORES FOR PLAINS (based on v05 with UW c/s adj) – strong</t>
  </si>
  <si>
    <t>DEEP CONVECTIVE CORES FOR GULF (based on v05 with UW c/s adj) – strong</t>
  </si>
  <si>
    <t>DEEP CONVECTIVE CORES FOR PLAINS (based on v05 with UW c/s adj) – strong</t>
  </si>
  <si>
    <t>NonBowed Line</t>
  </si>
  <si>
    <t>DEEP-WIDE CONVECTIVE CORES FOR GULF (based on v05 with UW c/s adj) – strong</t>
  </si>
  <si>
    <t>DEEP-WIDE CONVECTIVE CORES FOR PLAINS (based on v05 with UW c/s adj) – strong</t>
  </si>
  <si>
    <t>WIDE CONVECTIVE CORES FOR GULF (based on v05 with UW c/s adj) – strong</t>
  </si>
  <si>
    <t>WIDE CONVECTIVE CORES FOR PLAINS (based on v05 with UW c/s adj) – strong</t>
  </si>
  <si>
    <t>Orientation NE-SW</t>
  </si>
  <si>
    <t>Nice long line in OK/TX.  Back cut off in pass, so can't see trailing.</t>
  </si>
  <si>
    <t>Lines over Gulf.  Not great trailing at all.</t>
  </si>
  <si>
    <t>Nice line over the Atlantic offshore from Carolinas.  Some trailing, but not at all connected.</t>
  </si>
  <si>
    <t>Poppy gulf returns along NE Florida coast.</t>
  </si>
  <si>
    <t>Poppy gulf action over Gulf offshore from Texas.</t>
  </si>
  <si>
    <t>Extensive broad poppy Gulf returns in Texas--not well connected.</t>
  </si>
  <si>
    <t>Texas case--not bad.  Just not as well developed as the Plains.</t>
  </si>
  <si>
    <t>"</t>
  </si>
  <si>
    <t>Three separate chunks in MO/KS.  Not super well organized into the ideal schematic, but well connected compared to Gulf.</t>
  </si>
  <si>
    <t>Better connected that Gulf, but still not a great schematic.  Not extensive stratiform, either.</t>
  </si>
  <si>
    <t>Unimpressive solitary line close to the Gulf…far southern end of the Plains cut-off.</t>
  </si>
  <si>
    <t>Small blob in Iowa.  Not impressive.</t>
  </si>
  <si>
    <t>Main line if following rather than leading…stratiform is in the front, don't see much behind in the wake.</t>
  </si>
  <si>
    <t>Small, poppy case near MO/KS border.</t>
  </si>
  <si>
    <t>Another non-impressive fall disturbance near MN/WS line.</t>
  </si>
  <si>
    <t>Easily one of the best Plains cases for falls in terms of following the ideal schematic.</t>
  </si>
  <si>
    <t>Tiny blob in TX panhandle.  Pass cuts off most of it.</t>
  </si>
  <si>
    <t>Two pieces of same case.  A decent line trying to get organized over SD/NE, but not great trailing.</t>
  </si>
  <si>
    <t>Nice big case, but the WCC is the better part--DWC is not as organized.</t>
  </si>
  <si>
    <t>Nice enough case.  Not a great line, though.  Decent stratus.</t>
  </si>
  <si>
    <t>Wavy-ish line, no trailing.</t>
  </si>
  <si>
    <t>Not much in the way of trailing behind a semi-bowed line.</t>
  </si>
  <si>
    <t>Can't see trailing--cut off in pass.  But otherwise a decent case.</t>
  </si>
  <si>
    <t>Great long case but stratiform is mainly up north…?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</si>
</sst>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3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66"/>
        <bgColor rgb="FFE59696"/>
      </patternFill>
    </fill>
    <fill>
      <patternFill patternType="solid">
        <fgColor rgb="FFE59696"/>
        <bgColor rgb="FFFF9966"/>
      </patternFill>
    </fill>
    <fill>
      <patternFill patternType="solid">
        <fgColor rgb="FF99CCFF"/>
        <bgColor rgb="FFCCCCFF"/>
      </patternFill>
    </fill>
    <fill>
      <patternFill patternType="solid">
        <fgColor rgb="FF00FF00"/>
        <bgColor rgb="FF33CCCC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/>
    <xf numFmtId="0" fontId="1" fillId="5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99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5969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7"/>
  <sheetViews>
    <sheetView zoomScaleNormal="100" workbookViewId="0">
      <selection activeCell="AV26" sqref="AV26"/>
    </sheetView>
  </sheetViews>
  <sheetFormatPr defaultRowHeight="12.75" x14ac:dyDescent="0.2"/>
  <cols>
    <col min="1" max="1" width="6.42578125" style="1" customWidth="1"/>
    <col min="2" max="2" width="9" customWidth="1"/>
    <col min="3" max="3" width="6.42578125" style="1" customWidth="1"/>
    <col min="4" max="4" width="4.5703125" customWidth="1"/>
    <col min="5" max="6" width="7.140625" style="2" customWidth="1"/>
    <col min="7" max="7" width="9" style="2" customWidth="1"/>
    <col min="8" max="9" width="5.140625" style="2" customWidth="1"/>
    <col min="10" max="11" width="6.42578125" style="2" customWidth="1"/>
    <col min="12" max="12" width="5.140625" style="3" customWidth="1"/>
    <col min="13" max="13" width="2.5703125" style="3" customWidth="1"/>
    <col min="14" max="14" width="7.42578125" customWidth="1"/>
    <col min="15" max="15" width="8.7109375" customWidth="1"/>
    <col min="16" max="16" width="7.140625" customWidth="1"/>
    <col min="17" max="17" width="8" customWidth="1"/>
    <col min="18" max="18" width="8.140625" customWidth="1"/>
    <col min="19" max="19" width="6.5703125" customWidth="1"/>
    <col min="20" max="20" width="10.140625" customWidth="1"/>
    <col min="21" max="21" width="9.5703125" customWidth="1"/>
    <col min="22" max="22" width="8.85546875" customWidth="1"/>
    <col min="23" max="23" width="6.7109375" customWidth="1"/>
    <col min="24" max="24" width="7" customWidth="1"/>
    <col min="25" max="25" width="6.5703125" customWidth="1"/>
    <col min="26" max="26" width="9.5703125" customWidth="1"/>
    <col min="27" max="27" width="10.5703125" customWidth="1"/>
    <col min="28" max="28" width="8.5703125" customWidth="1"/>
    <col min="29" max="29" width="9.42578125" customWidth="1"/>
    <col min="30" max="30" width="7.28515625" customWidth="1"/>
    <col min="31" max="31" width="8" customWidth="1"/>
    <col min="32" max="32" width="9.28515625" customWidth="1"/>
    <col min="33" max="33" width="8.85546875" customWidth="1"/>
    <col min="34" max="34" width="8.7109375" customWidth="1"/>
    <col min="35" max="35" width="9.7109375" customWidth="1"/>
    <col min="36" max="36" width="10.140625" customWidth="1"/>
    <col min="37" max="37" width="7.42578125" customWidth="1"/>
    <col min="38" max="38" width="6.85546875" customWidth="1"/>
    <col min="39" max="39" width="7.85546875" customWidth="1"/>
    <col min="40" max="40" width="5.7109375" customWidth="1"/>
    <col min="41" max="41" width="10.140625" customWidth="1"/>
    <col min="42" max="42" width="6.85546875" customWidth="1"/>
    <col min="43" max="43" width="11.5703125"/>
    <col min="44" max="44" width="7.85546875" customWidth="1"/>
    <col min="45" max="45" width="8.5703125" customWidth="1"/>
    <col min="46" max="46" width="9.28515625" customWidth="1"/>
    <col min="47" max="47" width="10.42578125" customWidth="1"/>
    <col min="48" max="48" width="6.85546875" customWidth="1"/>
    <col min="49" max="49" width="9.5703125" customWidth="1"/>
    <col min="50" max="50" width="5.7109375" customWidth="1"/>
    <col min="51" max="1025" width="11.5703125"/>
  </cols>
  <sheetData>
    <row r="1" spans="1:1024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 t="s">
        <v>1</v>
      </c>
      <c r="U1" s="26"/>
      <c r="V1" s="26"/>
      <c r="W1" s="26"/>
      <c r="X1" s="26"/>
      <c r="Y1" s="26"/>
      <c r="Z1" s="26"/>
      <c r="AA1" s="26"/>
      <c r="AB1" s="26"/>
      <c r="AC1" s="26"/>
      <c r="AD1" s="26"/>
      <c r="AE1" s="27" t="s">
        <v>2</v>
      </c>
      <c r="AF1" s="27"/>
      <c r="AG1" s="27"/>
      <c r="AH1" s="27"/>
      <c r="AI1" s="27"/>
      <c r="AJ1" s="28" t="s">
        <v>3</v>
      </c>
      <c r="AK1" s="28"/>
      <c r="AL1" s="28"/>
      <c r="AM1" s="28"/>
      <c r="AN1" s="29" t="s">
        <v>4</v>
      </c>
      <c r="AO1" s="29"/>
      <c r="AP1" s="29"/>
      <c r="AQ1" s="29"/>
      <c r="AR1" s="29"/>
      <c r="AS1" s="29"/>
      <c r="AT1" s="29"/>
      <c r="AU1" s="29"/>
      <c r="AV1" s="29"/>
      <c r="AW1" s="29"/>
      <c r="AX1" s="4"/>
      <c r="AY1" s="23" t="s">
        <v>5</v>
      </c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</row>
    <row r="2" spans="1:1024" s="14" customFormat="1" ht="63.75" x14ac:dyDescent="0.2">
      <c r="A2" s="5" t="s">
        <v>6</v>
      </c>
      <c r="B2" s="6" t="s">
        <v>7</v>
      </c>
      <c r="C2" s="5" t="s">
        <v>8</v>
      </c>
      <c r="D2" s="6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8" t="s">
        <v>17</v>
      </c>
      <c r="M2" s="8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9" t="s">
        <v>25</v>
      </c>
      <c r="U2" s="9" t="s">
        <v>26</v>
      </c>
      <c r="V2" s="9" t="s">
        <v>27</v>
      </c>
      <c r="W2" s="9" t="s">
        <v>28</v>
      </c>
      <c r="X2" s="9" t="s">
        <v>29</v>
      </c>
      <c r="Y2" s="9" t="s">
        <v>30</v>
      </c>
      <c r="Z2" s="9" t="s">
        <v>31</v>
      </c>
      <c r="AA2" s="9" t="s">
        <v>32</v>
      </c>
      <c r="AB2" s="9" t="s">
        <v>33</v>
      </c>
      <c r="AC2" s="9" t="s">
        <v>34</v>
      </c>
      <c r="AD2" s="9" t="s">
        <v>35</v>
      </c>
      <c r="AE2" s="10" t="s">
        <v>36</v>
      </c>
      <c r="AF2" s="10" t="s">
        <v>37</v>
      </c>
      <c r="AG2" s="10" t="s">
        <v>38</v>
      </c>
      <c r="AH2" s="10" t="s">
        <v>39</v>
      </c>
      <c r="AI2" s="10" t="s">
        <v>40</v>
      </c>
      <c r="AJ2" s="11" t="s">
        <v>41</v>
      </c>
      <c r="AK2" s="11" t="s">
        <v>42</v>
      </c>
      <c r="AL2" s="11" t="s">
        <v>43</v>
      </c>
      <c r="AM2" s="11" t="s">
        <v>44</v>
      </c>
      <c r="AN2" s="12" t="s">
        <v>45</v>
      </c>
      <c r="AO2" s="12" t="s">
        <v>46</v>
      </c>
      <c r="AP2" s="12" t="s">
        <v>47</v>
      </c>
      <c r="AQ2" s="12" t="s">
        <v>48</v>
      </c>
      <c r="AR2" s="12" t="s">
        <v>49</v>
      </c>
      <c r="AS2" s="12" t="s">
        <v>50</v>
      </c>
      <c r="AT2" s="12" t="s">
        <v>51</v>
      </c>
      <c r="AU2" s="12" t="s">
        <v>52</v>
      </c>
      <c r="AV2" s="12" t="s">
        <v>53</v>
      </c>
      <c r="AW2" s="12" t="s">
        <v>54</v>
      </c>
      <c r="AX2" s="13" t="s">
        <v>55</v>
      </c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x14ac:dyDescent="0.2">
      <c r="A3" s="15">
        <v>3086</v>
      </c>
      <c r="B3" s="16">
        <v>20140914</v>
      </c>
      <c r="C3" s="15">
        <v>11046</v>
      </c>
      <c r="D3" s="16">
        <v>1</v>
      </c>
      <c r="E3" s="17">
        <v>-99</v>
      </c>
      <c r="F3" s="17">
        <v>25.55</v>
      </c>
      <c r="G3" s="17">
        <v>98974.5</v>
      </c>
      <c r="H3" s="17">
        <v>10.38</v>
      </c>
      <c r="I3" s="17">
        <v>0</v>
      </c>
      <c r="J3" s="17">
        <v>5.25</v>
      </c>
      <c r="K3" s="17">
        <v>6.05</v>
      </c>
      <c r="L3" s="18">
        <v>124</v>
      </c>
      <c r="M3" s="18">
        <v>1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>
        <f t="shared" ref="AX3:AX17" si="0">SUM(AN3:AW3)</f>
        <v>0</v>
      </c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</row>
    <row r="4" spans="1:1024" x14ac:dyDescent="0.2">
      <c r="A4" s="15">
        <v>3331</v>
      </c>
      <c r="B4" s="16">
        <v>20140929</v>
      </c>
      <c r="C4" s="15">
        <v>190545</v>
      </c>
      <c r="D4" s="16">
        <v>1</v>
      </c>
      <c r="E4" s="17">
        <v>-80.5</v>
      </c>
      <c r="F4" s="17">
        <v>31.65</v>
      </c>
      <c r="G4" s="17">
        <v>77150.899999999994</v>
      </c>
      <c r="H4" s="17">
        <v>14.25</v>
      </c>
      <c r="I4" s="17">
        <v>0</v>
      </c>
      <c r="J4" s="17">
        <v>3.55</v>
      </c>
      <c r="K4" s="17">
        <v>5.75</v>
      </c>
      <c r="L4" s="18">
        <v>0</v>
      </c>
      <c r="M4" s="18">
        <v>0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>
        <f t="shared" si="0"/>
        <v>0</v>
      </c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</row>
    <row r="5" spans="1:1024" x14ac:dyDescent="0.2">
      <c r="A5" s="15">
        <v>3916</v>
      </c>
      <c r="B5" s="16">
        <v>20141106</v>
      </c>
      <c r="C5" s="15">
        <v>91844</v>
      </c>
      <c r="D5" s="16">
        <v>1</v>
      </c>
      <c r="E5" s="17">
        <v>-96.45</v>
      </c>
      <c r="F5" s="17">
        <v>28.2</v>
      </c>
      <c r="G5" s="17">
        <v>70610.7</v>
      </c>
      <c r="H5" s="17">
        <v>9.25</v>
      </c>
      <c r="I5" s="17">
        <v>0</v>
      </c>
      <c r="J5" s="17">
        <v>3.55</v>
      </c>
      <c r="K5" s="17">
        <v>4.05</v>
      </c>
      <c r="L5" s="18">
        <v>0</v>
      </c>
      <c r="M5" s="18">
        <v>0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>
        <f t="shared" si="0"/>
        <v>0</v>
      </c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</row>
    <row r="6" spans="1:1024" x14ac:dyDescent="0.2">
      <c r="A6" s="15">
        <v>4217</v>
      </c>
      <c r="B6" s="16">
        <v>20141125</v>
      </c>
      <c r="C6" s="15">
        <v>165813</v>
      </c>
      <c r="D6" s="16">
        <v>1</v>
      </c>
      <c r="E6" s="17">
        <v>-86.5</v>
      </c>
      <c r="F6" s="17">
        <v>29.77</v>
      </c>
      <c r="G6" s="17">
        <v>68738.490000000005</v>
      </c>
      <c r="H6" s="17">
        <v>9.6199999999999992</v>
      </c>
      <c r="I6" s="17">
        <v>0</v>
      </c>
      <c r="J6" s="17">
        <v>6.85</v>
      </c>
      <c r="K6" s="17">
        <v>7</v>
      </c>
      <c r="L6" s="18">
        <v>0</v>
      </c>
      <c r="M6" s="18">
        <v>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>
        <f t="shared" si="0"/>
        <v>0</v>
      </c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</row>
    <row r="7" spans="1:1024" x14ac:dyDescent="0.2">
      <c r="A7" s="15">
        <v>8727</v>
      </c>
      <c r="B7" s="16">
        <v>20150911</v>
      </c>
      <c r="C7" s="15">
        <v>142937</v>
      </c>
      <c r="D7" s="16">
        <v>1</v>
      </c>
      <c r="E7" s="17">
        <v>-91.02</v>
      </c>
      <c r="F7" s="17">
        <v>28.77</v>
      </c>
      <c r="G7" s="17">
        <v>53645.77</v>
      </c>
      <c r="H7" s="17">
        <v>15.88</v>
      </c>
      <c r="I7" s="17">
        <v>0</v>
      </c>
      <c r="J7" s="17">
        <v>3.9</v>
      </c>
      <c r="K7" s="17">
        <v>3.5</v>
      </c>
      <c r="L7" s="18">
        <v>0</v>
      </c>
      <c r="M7" s="18">
        <v>0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>
        <f t="shared" si="0"/>
        <v>0</v>
      </c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</row>
    <row r="8" spans="1:1024" x14ac:dyDescent="0.2">
      <c r="A8" s="15">
        <v>8828</v>
      </c>
      <c r="B8" s="16">
        <v>20150918</v>
      </c>
      <c r="C8" s="15">
        <v>14639</v>
      </c>
      <c r="D8" s="16">
        <v>1</v>
      </c>
      <c r="E8" s="17">
        <v>-77.62</v>
      </c>
      <c r="F8" s="17">
        <v>30.55</v>
      </c>
      <c r="G8" s="17">
        <v>84598.14</v>
      </c>
      <c r="H8" s="17">
        <v>16.38</v>
      </c>
      <c r="I8" s="17">
        <v>0</v>
      </c>
      <c r="J8" s="17">
        <v>4.5</v>
      </c>
      <c r="K8" s="17">
        <v>5.35</v>
      </c>
      <c r="L8" s="18">
        <v>0</v>
      </c>
      <c r="M8" s="18">
        <v>0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>
        <f t="shared" si="0"/>
        <v>0</v>
      </c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</row>
    <row r="9" spans="1:1024" x14ac:dyDescent="0.2">
      <c r="A9" s="15">
        <v>9511</v>
      </c>
      <c r="B9" s="16">
        <v>20151031</v>
      </c>
      <c r="C9" s="15">
        <v>235644</v>
      </c>
      <c r="D9" s="16">
        <v>1</v>
      </c>
      <c r="E9" s="17">
        <v>-93.88</v>
      </c>
      <c r="F9" s="17">
        <v>29.4</v>
      </c>
      <c r="G9" s="17">
        <v>55933.41</v>
      </c>
      <c r="H9" s="17">
        <v>12.5</v>
      </c>
      <c r="I9" s="17">
        <v>0</v>
      </c>
      <c r="J9" s="17">
        <v>3.5</v>
      </c>
      <c r="K9" s="17">
        <v>3.45</v>
      </c>
      <c r="L9" s="18">
        <v>0</v>
      </c>
      <c r="M9" s="18">
        <v>0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>
        <f t="shared" si="0"/>
        <v>0</v>
      </c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</row>
    <row r="10" spans="1:1024" x14ac:dyDescent="0.2">
      <c r="A10" s="15">
        <v>14469</v>
      </c>
      <c r="B10" s="16">
        <v>20160914</v>
      </c>
      <c r="C10" s="15">
        <v>154717</v>
      </c>
      <c r="D10" s="16">
        <v>1</v>
      </c>
      <c r="E10" s="17">
        <v>-77.849999999999994</v>
      </c>
      <c r="F10" s="17">
        <v>32.450000000000003</v>
      </c>
      <c r="G10" s="17">
        <v>65132.68</v>
      </c>
      <c r="H10" s="17">
        <v>13.88</v>
      </c>
      <c r="I10" s="17">
        <v>0</v>
      </c>
      <c r="J10" s="17">
        <v>4.25</v>
      </c>
      <c r="K10" s="17">
        <v>3.95</v>
      </c>
      <c r="L10" s="18">
        <v>0</v>
      </c>
      <c r="M10" s="18">
        <v>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>
        <f t="shared" si="0"/>
        <v>0</v>
      </c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</row>
    <row r="11" spans="1:1024" x14ac:dyDescent="0.2">
      <c r="A11" s="15">
        <v>15336</v>
      </c>
      <c r="B11" s="16">
        <v>20161109</v>
      </c>
      <c r="C11" s="15">
        <v>100038</v>
      </c>
      <c r="D11" s="16">
        <v>1</v>
      </c>
      <c r="E11" s="17">
        <v>-87.62</v>
      </c>
      <c r="F11" s="17">
        <v>29.4</v>
      </c>
      <c r="G11" s="17">
        <v>94793.25</v>
      </c>
      <c r="H11" s="17">
        <v>9.1199999999999992</v>
      </c>
      <c r="I11" s="17">
        <v>0</v>
      </c>
      <c r="J11" s="17">
        <v>4.3</v>
      </c>
      <c r="K11" s="17">
        <v>3.85</v>
      </c>
      <c r="L11" s="18">
        <v>0</v>
      </c>
      <c r="M11" s="1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>
        <f t="shared" si="0"/>
        <v>0</v>
      </c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</row>
    <row r="12" spans="1:1024" x14ac:dyDescent="0.2">
      <c r="A12" s="15">
        <v>20069</v>
      </c>
      <c r="B12" s="16">
        <v>20170909</v>
      </c>
      <c r="C12" s="15">
        <v>162611</v>
      </c>
      <c r="D12" s="16">
        <v>1</v>
      </c>
      <c r="E12" s="17">
        <v>-78.88</v>
      </c>
      <c r="F12" s="17">
        <v>30.1</v>
      </c>
      <c r="G12" s="17">
        <v>59769.5</v>
      </c>
      <c r="H12" s="17">
        <v>13.38</v>
      </c>
      <c r="I12" s="17">
        <v>0</v>
      </c>
      <c r="J12" s="17">
        <v>3.9</v>
      </c>
      <c r="K12" s="17">
        <v>3.55</v>
      </c>
      <c r="L12" s="18">
        <v>0</v>
      </c>
      <c r="M12" s="18">
        <v>0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>
        <f t="shared" si="0"/>
        <v>0</v>
      </c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</row>
    <row r="13" spans="1:1024" x14ac:dyDescent="0.2">
      <c r="A13" s="15">
        <v>20094</v>
      </c>
      <c r="B13" s="16">
        <v>20170911</v>
      </c>
      <c r="C13" s="15">
        <v>62858</v>
      </c>
      <c r="D13" s="16">
        <v>1</v>
      </c>
      <c r="E13" s="17">
        <v>-84.07</v>
      </c>
      <c r="F13" s="17">
        <v>32.03</v>
      </c>
      <c r="G13" s="17">
        <v>104119.14</v>
      </c>
      <c r="H13" s="17">
        <v>10.5</v>
      </c>
      <c r="I13" s="17">
        <v>0</v>
      </c>
      <c r="J13" s="17">
        <v>4.0999999999999996</v>
      </c>
      <c r="K13" s="17">
        <v>5.6</v>
      </c>
      <c r="L13" s="18">
        <v>98</v>
      </c>
      <c r="M13" s="18">
        <v>1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>
        <f t="shared" si="0"/>
        <v>0</v>
      </c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</row>
    <row r="14" spans="1:1024" x14ac:dyDescent="0.2">
      <c r="A14" s="15">
        <v>20100</v>
      </c>
      <c r="B14" s="16">
        <v>20170911</v>
      </c>
      <c r="C14" s="15">
        <v>161540</v>
      </c>
      <c r="D14" s="16">
        <v>1</v>
      </c>
      <c r="E14" s="17">
        <v>-86.22</v>
      </c>
      <c r="F14" s="17">
        <v>32</v>
      </c>
      <c r="G14" s="17">
        <v>106664.09</v>
      </c>
      <c r="H14" s="17">
        <v>10.38</v>
      </c>
      <c r="I14" s="17">
        <v>0</v>
      </c>
      <c r="J14" s="17">
        <v>3.5</v>
      </c>
      <c r="K14" s="17">
        <v>5.85</v>
      </c>
      <c r="L14" s="18">
        <v>137</v>
      </c>
      <c r="M14" s="18">
        <v>1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>
        <f t="shared" si="0"/>
        <v>0</v>
      </c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</row>
    <row r="15" spans="1:1024" x14ac:dyDescent="0.2">
      <c r="A15" s="15">
        <v>20509</v>
      </c>
      <c r="B15" s="16">
        <v>20171007</v>
      </c>
      <c r="C15" s="15">
        <v>225258</v>
      </c>
      <c r="D15" s="16">
        <v>1</v>
      </c>
      <c r="E15" s="17">
        <v>-88.23</v>
      </c>
      <c r="F15" s="17">
        <v>30.7</v>
      </c>
      <c r="G15" s="17">
        <v>64134.43</v>
      </c>
      <c r="H15" s="17">
        <v>12.25</v>
      </c>
      <c r="I15" s="17">
        <v>0</v>
      </c>
      <c r="J15" s="17">
        <v>3.9</v>
      </c>
      <c r="K15" s="17">
        <v>4.6500000000000004</v>
      </c>
      <c r="L15" s="18">
        <v>60</v>
      </c>
      <c r="M15" s="18">
        <v>1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>
        <f t="shared" si="0"/>
        <v>0</v>
      </c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1024" x14ac:dyDescent="0.2">
      <c r="A16" s="15">
        <v>20785</v>
      </c>
      <c r="B16" s="16">
        <v>20171025</v>
      </c>
      <c r="C16" s="15">
        <v>164401</v>
      </c>
      <c r="D16" s="16">
        <v>2</v>
      </c>
      <c r="E16" s="17">
        <v>-76.7</v>
      </c>
      <c r="F16" s="17">
        <v>27.88</v>
      </c>
      <c r="G16" s="17">
        <v>57080.25</v>
      </c>
      <c r="H16" s="17">
        <v>11</v>
      </c>
      <c r="I16" s="17">
        <v>0</v>
      </c>
      <c r="J16" s="17">
        <v>4.05</v>
      </c>
      <c r="K16" s="17">
        <v>6.6</v>
      </c>
      <c r="L16" s="18">
        <v>0</v>
      </c>
      <c r="M16" s="18">
        <v>0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f t="shared" si="0"/>
        <v>0</v>
      </c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</row>
    <row r="17" spans="1:63" x14ac:dyDescent="0.2">
      <c r="A17" s="15">
        <v>21231</v>
      </c>
      <c r="B17" s="16">
        <v>20171123</v>
      </c>
      <c r="C17" s="15">
        <v>85236</v>
      </c>
      <c r="D17" s="16">
        <v>1</v>
      </c>
      <c r="E17" s="17">
        <v>-83.3</v>
      </c>
      <c r="F17" s="17">
        <v>29.38</v>
      </c>
      <c r="G17" s="17">
        <v>97968.12</v>
      </c>
      <c r="H17" s="17">
        <v>13.75</v>
      </c>
      <c r="I17" s="17">
        <v>0</v>
      </c>
      <c r="J17" s="17">
        <v>4.45</v>
      </c>
      <c r="K17" s="17">
        <v>5.9</v>
      </c>
      <c r="L17" s="18">
        <v>0</v>
      </c>
      <c r="M17" s="18">
        <v>0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>
        <f t="shared" si="0"/>
        <v>0</v>
      </c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</row>
  </sheetData>
  <mergeCells count="22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6:BK6"/>
    <mergeCell ref="AY7:BK7"/>
    <mergeCell ref="AY8:BK8"/>
    <mergeCell ref="AY9:BK9"/>
    <mergeCell ref="AY10:BK10"/>
    <mergeCell ref="AY16:BK16"/>
    <mergeCell ref="AY17:BK17"/>
    <mergeCell ref="AY11:BK11"/>
    <mergeCell ref="AY12:BK12"/>
    <mergeCell ref="AY13:BK13"/>
    <mergeCell ref="AY14:BK14"/>
    <mergeCell ref="AY15:BK15"/>
  </mergeCells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6"/>
  <sheetViews>
    <sheetView zoomScaleNormal="100" workbookViewId="0">
      <pane ySplit="2" topLeftCell="A3" activePane="bottomLeft" state="frozen"/>
      <selection pane="bottomLeft" activeCell="R14" sqref="R14"/>
    </sheetView>
  </sheetViews>
  <sheetFormatPr defaultRowHeight="12.75" x14ac:dyDescent="0.2"/>
  <cols>
    <col min="1" max="1" width="6.42578125" style="1" customWidth="1"/>
    <col min="2" max="2" width="9" customWidth="1"/>
    <col min="3" max="3" width="6.42578125" style="1" customWidth="1"/>
    <col min="4" max="4" width="4.5703125" customWidth="1"/>
    <col min="5" max="6" width="7.140625" style="2" customWidth="1"/>
    <col min="7" max="7" width="9" style="2" customWidth="1"/>
    <col min="8" max="9" width="5.140625" style="2" customWidth="1"/>
    <col min="10" max="11" width="6.42578125" style="2" customWidth="1"/>
    <col min="12" max="12" width="5.140625" style="3" customWidth="1"/>
    <col min="13" max="13" width="2.5703125" style="3" customWidth="1"/>
    <col min="14" max="14" width="6.85546875" customWidth="1"/>
    <col min="15" max="15" width="8.7109375" customWidth="1"/>
    <col min="16" max="16" width="6.7109375" customWidth="1"/>
    <col min="17" max="17" width="7" customWidth="1"/>
    <col min="18" max="18" width="7.85546875" customWidth="1"/>
    <col min="19" max="19" width="6.28515625" customWidth="1"/>
    <col min="20" max="21" width="9.7109375" customWidth="1"/>
    <col min="22" max="22" width="10.5703125" customWidth="1"/>
    <col min="23" max="23" width="6.5703125" customWidth="1"/>
    <col min="24" max="24" width="7.140625" customWidth="1"/>
    <col min="25" max="25" width="8.42578125" customWidth="1"/>
    <col min="26" max="26" width="8.140625" customWidth="1"/>
    <col min="27" max="27" width="11.5703125"/>
    <col min="28" max="28" width="8.42578125" customWidth="1"/>
    <col min="29" max="29" width="8.85546875" customWidth="1"/>
    <col min="30" max="30" width="9.5703125" customWidth="1"/>
    <col min="31" max="31" width="7.85546875" customWidth="1"/>
    <col min="32" max="32" width="9" customWidth="1"/>
    <col min="33" max="33" width="8" customWidth="1"/>
    <col min="34" max="34" width="8.42578125" customWidth="1"/>
    <col min="35" max="35" width="10.140625" customWidth="1"/>
    <col min="36" max="36" width="11.5703125"/>
    <col min="37" max="38" width="7" customWidth="1"/>
    <col min="39" max="39" width="7.28515625" customWidth="1"/>
    <col min="40" max="40" width="6.140625" customWidth="1"/>
    <col min="41" max="41" width="9.85546875" customWidth="1"/>
    <col min="42" max="42" width="6.85546875" customWidth="1"/>
    <col min="43" max="43" width="11.5703125"/>
    <col min="44" max="45" width="8" customWidth="1"/>
    <col min="46" max="46" width="8.85546875" customWidth="1"/>
    <col min="47" max="47" width="10.85546875" customWidth="1"/>
    <col min="48" max="48" width="6.28515625" customWidth="1"/>
    <col min="49" max="49" width="9.42578125" customWidth="1"/>
    <col min="50" max="50" width="5.7109375" customWidth="1"/>
    <col min="51" max="1025" width="11.5703125"/>
  </cols>
  <sheetData>
    <row r="1" spans="1:1024" x14ac:dyDescent="0.2">
      <c r="A1" s="25" t="s">
        <v>56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 t="s">
        <v>1</v>
      </c>
      <c r="U1" s="26"/>
      <c r="V1" s="26"/>
      <c r="W1" s="26"/>
      <c r="X1" s="26"/>
      <c r="Y1" s="26"/>
      <c r="Z1" s="26"/>
      <c r="AA1" s="26"/>
      <c r="AB1" s="26"/>
      <c r="AC1" s="26"/>
      <c r="AD1" s="26"/>
      <c r="AE1" s="27" t="s">
        <v>2</v>
      </c>
      <c r="AF1" s="27"/>
      <c r="AG1" s="27"/>
      <c r="AH1" s="27"/>
      <c r="AI1" s="27"/>
      <c r="AJ1" s="28" t="s">
        <v>3</v>
      </c>
      <c r="AK1" s="28"/>
      <c r="AL1" s="28"/>
      <c r="AM1" s="28"/>
      <c r="AN1" s="29" t="s">
        <v>4</v>
      </c>
      <c r="AO1" s="29"/>
      <c r="AP1" s="29"/>
      <c r="AQ1" s="29"/>
      <c r="AR1" s="29"/>
      <c r="AS1" s="29"/>
      <c r="AT1" s="29"/>
      <c r="AU1" s="29"/>
      <c r="AV1" s="29"/>
      <c r="AW1" s="29"/>
      <c r="AX1" s="4"/>
      <c r="AY1" s="23" t="s">
        <v>5</v>
      </c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</row>
    <row r="2" spans="1:1024" s="14" customFormat="1" ht="51" x14ac:dyDescent="0.2">
      <c r="A2" s="5" t="s">
        <v>6</v>
      </c>
      <c r="B2" s="6" t="s">
        <v>7</v>
      </c>
      <c r="C2" s="5" t="s">
        <v>8</v>
      </c>
      <c r="D2" s="6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8" t="s">
        <v>17</v>
      </c>
      <c r="M2" s="8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9" t="s">
        <v>25</v>
      </c>
      <c r="U2" s="9" t="s">
        <v>26</v>
      </c>
      <c r="V2" s="9" t="s">
        <v>27</v>
      </c>
      <c r="W2" s="9" t="s">
        <v>28</v>
      </c>
      <c r="X2" s="9" t="s">
        <v>29</v>
      </c>
      <c r="Y2" s="9" t="s">
        <v>30</v>
      </c>
      <c r="Z2" s="9" t="s">
        <v>31</v>
      </c>
      <c r="AA2" s="9" t="s">
        <v>32</v>
      </c>
      <c r="AB2" s="9" t="s">
        <v>33</v>
      </c>
      <c r="AC2" s="9" t="s">
        <v>34</v>
      </c>
      <c r="AD2" s="9" t="s">
        <v>35</v>
      </c>
      <c r="AE2" s="10" t="s">
        <v>36</v>
      </c>
      <c r="AF2" s="10" t="s">
        <v>37</v>
      </c>
      <c r="AG2" s="10" t="s">
        <v>38</v>
      </c>
      <c r="AH2" s="10" t="s">
        <v>39</v>
      </c>
      <c r="AI2" s="10" t="s">
        <v>40</v>
      </c>
      <c r="AJ2" s="11" t="s">
        <v>41</v>
      </c>
      <c r="AK2" s="11" t="s">
        <v>42</v>
      </c>
      <c r="AL2" s="11" t="s">
        <v>43</v>
      </c>
      <c r="AM2" s="11" t="s">
        <v>44</v>
      </c>
      <c r="AN2" s="12" t="s">
        <v>45</v>
      </c>
      <c r="AO2" s="12" t="s">
        <v>46</v>
      </c>
      <c r="AP2" s="12" t="s">
        <v>47</v>
      </c>
      <c r="AQ2" s="12" t="s">
        <v>48</v>
      </c>
      <c r="AR2" s="12" t="s">
        <v>49</v>
      </c>
      <c r="AS2" s="12" t="s">
        <v>50</v>
      </c>
      <c r="AT2" s="12" t="s">
        <v>51</v>
      </c>
      <c r="AU2" s="12" t="s">
        <v>52</v>
      </c>
      <c r="AV2" s="12" t="s">
        <v>53</v>
      </c>
      <c r="AW2" s="12" t="s">
        <v>54</v>
      </c>
      <c r="AX2" s="13" t="s">
        <v>55</v>
      </c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x14ac:dyDescent="0.2">
      <c r="A3" s="15">
        <v>3342</v>
      </c>
      <c r="B3" s="16">
        <v>20140930</v>
      </c>
      <c r="C3" s="15">
        <v>114148</v>
      </c>
      <c r="D3" s="16">
        <v>1</v>
      </c>
      <c r="E3" s="17">
        <v>-103.55</v>
      </c>
      <c r="F3" s="17">
        <v>47.58</v>
      </c>
      <c r="G3" s="17">
        <v>56804.05</v>
      </c>
      <c r="H3" s="17">
        <v>7.38</v>
      </c>
      <c r="I3" s="17">
        <v>0.12</v>
      </c>
      <c r="J3" s="17">
        <v>5.05</v>
      </c>
      <c r="K3" s="17">
        <v>5.7</v>
      </c>
      <c r="L3" s="18">
        <v>669</v>
      </c>
      <c r="M3" s="18">
        <v>1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>
        <f t="shared" ref="AX3:AX36" si="0">SUM(AN3:AW3)</f>
        <v>0</v>
      </c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</row>
    <row r="4" spans="1:1024" x14ac:dyDescent="0.2">
      <c r="A4" s="15">
        <v>3634</v>
      </c>
      <c r="B4" s="16">
        <v>20141019</v>
      </c>
      <c r="C4" s="15">
        <v>60456</v>
      </c>
      <c r="D4" s="16">
        <v>1</v>
      </c>
      <c r="E4" s="17">
        <v>-95.93</v>
      </c>
      <c r="F4" s="17">
        <v>52.6</v>
      </c>
      <c r="G4" s="17">
        <v>53281.93</v>
      </c>
      <c r="H4" s="17">
        <v>6.75</v>
      </c>
      <c r="I4" s="17">
        <v>0</v>
      </c>
      <c r="J4" s="17">
        <v>4.0999999999999996</v>
      </c>
      <c r="K4" s="17">
        <v>4.45</v>
      </c>
      <c r="L4" s="18">
        <v>286</v>
      </c>
      <c r="M4" s="18">
        <v>1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>
        <f t="shared" si="0"/>
        <v>0</v>
      </c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</row>
    <row r="5" spans="1:1024" x14ac:dyDescent="0.2">
      <c r="A5" s="15">
        <v>3772</v>
      </c>
      <c r="B5" s="16">
        <v>20141028</v>
      </c>
      <c r="C5" s="15">
        <v>25316</v>
      </c>
      <c r="D5" s="16">
        <v>1</v>
      </c>
      <c r="E5" s="17">
        <v>-93.05</v>
      </c>
      <c r="F5" s="17">
        <v>48.35</v>
      </c>
      <c r="G5" s="17">
        <v>59512.04</v>
      </c>
      <c r="H5" s="17">
        <v>7.12</v>
      </c>
      <c r="I5" s="17">
        <v>0</v>
      </c>
      <c r="J5" s="17">
        <v>5.15</v>
      </c>
      <c r="K5" s="17">
        <v>3.45</v>
      </c>
      <c r="L5" s="18">
        <v>374</v>
      </c>
      <c r="M5" s="18">
        <v>1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>
        <f t="shared" si="0"/>
        <v>0</v>
      </c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</row>
    <row r="6" spans="1:1024" x14ac:dyDescent="0.2">
      <c r="A6" s="15">
        <v>3885</v>
      </c>
      <c r="B6" s="16">
        <v>20141104</v>
      </c>
      <c r="C6" s="15">
        <v>92749</v>
      </c>
      <c r="D6" s="16">
        <v>1</v>
      </c>
      <c r="E6" s="17">
        <v>-95.6</v>
      </c>
      <c r="F6" s="17">
        <v>36.65</v>
      </c>
      <c r="G6" s="17">
        <v>57014.34</v>
      </c>
      <c r="H6" s="17">
        <v>8.1199999999999992</v>
      </c>
      <c r="I6" s="17">
        <v>0</v>
      </c>
      <c r="J6" s="17">
        <v>3.75</v>
      </c>
      <c r="K6" s="17">
        <v>3.55</v>
      </c>
      <c r="L6" s="18">
        <v>200</v>
      </c>
      <c r="M6" s="18">
        <v>1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>
        <f t="shared" si="0"/>
        <v>0</v>
      </c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</row>
    <row r="7" spans="1:1024" x14ac:dyDescent="0.2">
      <c r="A7" s="15">
        <v>3941</v>
      </c>
      <c r="B7" s="16">
        <v>20141107</v>
      </c>
      <c r="C7" s="15">
        <v>232630</v>
      </c>
      <c r="D7" s="16">
        <v>1</v>
      </c>
      <c r="E7" s="17">
        <v>-90.5</v>
      </c>
      <c r="F7" s="17">
        <v>47.72</v>
      </c>
      <c r="G7" s="17">
        <v>78640.52</v>
      </c>
      <c r="H7" s="17">
        <v>6.62</v>
      </c>
      <c r="I7" s="17">
        <v>0</v>
      </c>
      <c r="J7" s="17">
        <v>5.55</v>
      </c>
      <c r="K7" s="17">
        <v>6.2</v>
      </c>
      <c r="L7" s="18">
        <v>275</v>
      </c>
      <c r="M7" s="18">
        <v>1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>
        <f t="shared" si="0"/>
        <v>0</v>
      </c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</row>
    <row r="8" spans="1:1024" x14ac:dyDescent="0.2">
      <c r="A8" s="15">
        <v>3977</v>
      </c>
      <c r="B8" s="16">
        <v>20141110</v>
      </c>
      <c r="C8" s="15">
        <v>71911</v>
      </c>
      <c r="D8" s="16">
        <v>1</v>
      </c>
      <c r="E8" s="17">
        <v>-97.53</v>
      </c>
      <c r="F8" s="17">
        <v>45.17</v>
      </c>
      <c r="G8" s="17">
        <v>55696.17</v>
      </c>
      <c r="H8" s="17">
        <v>5.62</v>
      </c>
      <c r="I8" s="17">
        <v>0</v>
      </c>
      <c r="J8" s="17">
        <v>6</v>
      </c>
      <c r="K8" s="17">
        <v>3.4</v>
      </c>
      <c r="L8" s="18">
        <v>560</v>
      </c>
      <c r="M8" s="18">
        <v>1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>
        <f t="shared" si="0"/>
        <v>0</v>
      </c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</row>
    <row r="9" spans="1:1024" x14ac:dyDescent="0.2">
      <c r="A9" s="15">
        <v>4079</v>
      </c>
      <c r="B9" s="16">
        <v>20141116</v>
      </c>
      <c r="C9" s="15">
        <v>201217</v>
      </c>
      <c r="D9" s="16">
        <v>1</v>
      </c>
      <c r="E9" s="17">
        <v>-90</v>
      </c>
      <c r="F9" s="17">
        <v>38.28</v>
      </c>
      <c r="G9" s="17">
        <v>59768.160000000003</v>
      </c>
      <c r="H9" s="17">
        <v>5.5</v>
      </c>
      <c r="I9" s="17">
        <v>0</v>
      </c>
      <c r="J9" s="17">
        <v>6.95</v>
      </c>
      <c r="K9" s="17">
        <v>5.0999999999999996</v>
      </c>
      <c r="L9" s="18">
        <v>127</v>
      </c>
      <c r="M9" s="18">
        <v>1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>
        <f t="shared" si="0"/>
        <v>0</v>
      </c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</row>
    <row r="10" spans="1:1024" x14ac:dyDescent="0.2">
      <c r="A10" s="15">
        <v>9203</v>
      </c>
      <c r="B10" s="16">
        <v>20151012</v>
      </c>
      <c r="C10" s="15">
        <v>43826</v>
      </c>
      <c r="D10" s="16">
        <v>1</v>
      </c>
      <c r="E10" s="17">
        <v>-98.43</v>
      </c>
      <c r="F10" s="17">
        <v>51.75</v>
      </c>
      <c r="G10" s="17">
        <v>112887.27</v>
      </c>
      <c r="H10" s="17">
        <v>9.6199999999999992</v>
      </c>
      <c r="I10" s="17">
        <v>0</v>
      </c>
      <c r="J10" s="17">
        <v>8.4</v>
      </c>
      <c r="K10" s="17">
        <v>5.75</v>
      </c>
      <c r="L10" s="18">
        <v>244</v>
      </c>
      <c r="M10" s="18">
        <v>1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>
        <f t="shared" si="0"/>
        <v>0</v>
      </c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</row>
    <row r="11" spans="1:1024" x14ac:dyDescent="0.2">
      <c r="A11" s="15">
        <v>9337</v>
      </c>
      <c r="B11" s="16">
        <v>20151020</v>
      </c>
      <c r="C11" s="15">
        <v>190359</v>
      </c>
      <c r="D11" s="16">
        <v>1</v>
      </c>
      <c r="E11" s="17">
        <v>-102.05</v>
      </c>
      <c r="F11" s="17">
        <v>51.07</v>
      </c>
      <c r="G11" s="17">
        <v>87143.49</v>
      </c>
      <c r="H11" s="17">
        <v>7</v>
      </c>
      <c r="I11" s="17">
        <v>0</v>
      </c>
      <c r="J11" s="17">
        <v>6.75</v>
      </c>
      <c r="K11" s="17">
        <v>6.1</v>
      </c>
      <c r="L11" s="18">
        <v>515</v>
      </c>
      <c r="M11" s="18">
        <v>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>
        <f t="shared" si="0"/>
        <v>0</v>
      </c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</row>
    <row r="12" spans="1:1024" x14ac:dyDescent="0.2">
      <c r="A12" s="15">
        <v>9383</v>
      </c>
      <c r="B12" s="16">
        <v>20151023</v>
      </c>
      <c r="C12" s="15">
        <v>180557</v>
      </c>
      <c r="D12" s="16">
        <v>1</v>
      </c>
      <c r="E12" s="17">
        <v>-95.15</v>
      </c>
      <c r="F12" s="17">
        <v>52.95</v>
      </c>
      <c r="G12" s="17">
        <v>76638.22</v>
      </c>
      <c r="H12" s="17">
        <v>5.75</v>
      </c>
      <c r="I12" s="17">
        <v>0</v>
      </c>
      <c r="J12" s="17">
        <v>10.25</v>
      </c>
      <c r="K12" s="17">
        <v>7.95</v>
      </c>
      <c r="L12" s="18">
        <v>305</v>
      </c>
      <c r="M12" s="18">
        <v>1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>
        <f t="shared" si="0"/>
        <v>0</v>
      </c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</row>
    <row r="13" spans="1:1024" x14ac:dyDescent="0.2">
      <c r="A13" s="15">
        <v>9449</v>
      </c>
      <c r="B13" s="16">
        <v>20151028</v>
      </c>
      <c r="C13" s="15">
        <v>1024</v>
      </c>
      <c r="D13" s="16">
        <v>1</v>
      </c>
      <c r="E13" s="17">
        <v>-90.93</v>
      </c>
      <c r="F13" s="17">
        <v>41.7</v>
      </c>
      <c r="G13" s="17">
        <v>156615.23000000001</v>
      </c>
      <c r="H13" s="17">
        <v>13</v>
      </c>
      <c r="I13" s="17">
        <v>0</v>
      </c>
      <c r="J13" s="17">
        <v>7.8</v>
      </c>
      <c r="K13" s="17">
        <v>7.55</v>
      </c>
      <c r="L13" s="18">
        <v>240</v>
      </c>
      <c r="M13" s="18">
        <v>1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>
        <f t="shared" si="0"/>
        <v>0</v>
      </c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</row>
    <row r="14" spans="1:1024" x14ac:dyDescent="0.2">
      <c r="A14" s="15">
        <v>9490</v>
      </c>
      <c r="B14" s="16">
        <v>20151030</v>
      </c>
      <c r="C14" s="15">
        <v>150406</v>
      </c>
      <c r="D14" s="16">
        <v>1</v>
      </c>
      <c r="E14" s="17">
        <v>-100.77</v>
      </c>
      <c r="F14" s="17">
        <v>35.57</v>
      </c>
      <c r="G14" s="17">
        <v>55939.69</v>
      </c>
      <c r="H14" s="17">
        <v>9.1199999999999992</v>
      </c>
      <c r="I14" s="17">
        <v>0</v>
      </c>
      <c r="J14" s="17">
        <v>4.4000000000000004</v>
      </c>
      <c r="K14" s="17">
        <v>4.5</v>
      </c>
      <c r="L14" s="18">
        <v>955</v>
      </c>
      <c r="M14" s="18">
        <v>1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>
        <f t="shared" si="0"/>
        <v>0</v>
      </c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</row>
    <row r="15" spans="1:1024" x14ac:dyDescent="0.2">
      <c r="A15" s="15">
        <v>9751</v>
      </c>
      <c r="B15" s="16">
        <v>20151116</v>
      </c>
      <c r="C15" s="15">
        <v>94023</v>
      </c>
      <c r="D15" s="16">
        <v>1</v>
      </c>
      <c r="E15" s="17">
        <v>-93.3</v>
      </c>
      <c r="F15" s="17">
        <v>36.17</v>
      </c>
      <c r="G15" s="17">
        <v>109662.9</v>
      </c>
      <c r="H15" s="17">
        <v>9.5</v>
      </c>
      <c r="I15" s="17">
        <v>0</v>
      </c>
      <c r="J15" s="17">
        <v>6.65</v>
      </c>
      <c r="K15" s="17">
        <v>7.3</v>
      </c>
      <c r="L15" s="18">
        <v>620</v>
      </c>
      <c r="M15" s="18">
        <v>1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>
        <f t="shared" si="0"/>
        <v>0</v>
      </c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1024" x14ac:dyDescent="0.2">
      <c r="A16" s="15">
        <v>9772</v>
      </c>
      <c r="B16" s="16">
        <v>20151117</v>
      </c>
      <c r="C16" s="15">
        <v>182825</v>
      </c>
      <c r="D16" s="16">
        <v>1</v>
      </c>
      <c r="E16" s="17">
        <v>-93.15</v>
      </c>
      <c r="F16" s="17">
        <v>38.4</v>
      </c>
      <c r="G16" s="17">
        <v>122309.9</v>
      </c>
      <c r="H16" s="17">
        <v>9.25</v>
      </c>
      <c r="I16" s="17">
        <v>0</v>
      </c>
      <c r="J16" s="17">
        <v>4.95</v>
      </c>
      <c r="K16" s="17">
        <v>6.75</v>
      </c>
      <c r="L16" s="18">
        <v>316</v>
      </c>
      <c r="M16" s="18">
        <v>1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f t="shared" si="0"/>
        <v>0</v>
      </c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</row>
    <row r="17" spans="1:63" x14ac:dyDescent="0.2">
      <c r="A17" s="15">
        <v>9783</v>
      </c>
      <c r="B17" s="16">
        <v>20151118</v>
      </c>
      <c r="C17" s="15">
        <v>110546</v>
      </c>
      <c r="D17" s="16">
        <v>1</v>
      </c>
      <c r="E17" s="17">
        <v>-104.78</v>
      </c>
      <c r="F17" s="17">
        <v>52.68</v>
      </c>
      <c r="G17" s="17">
        <v>91106.33</v>
      </c>
      <c r="H17" s="17">
        <v>6.75</v>
      </c>
      <c r="I17" s="17">
        <v>0</v>
      </c>
      <c r="J17" s="17">
        <v>9.1</v>
      </c>
      <c r="K17" s="17">
        <v>5.6</v>
      </c>
      <c r="L17" s="18">
        <v>522</v>
      </c>
      <c r="M17" s="18">
        <v>1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>
        <f t="shared" si="0"/>
        <v>0</v>
      </c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</row>
    <row r="18" spans="1:63" x14ac:dyDescent="0.2">
      <c r="A18" s="15">
        <v>9787</v>
      </c>
      <c r="B18" s="16">
        <v>20151118</v>
      </c>
      <c r="C18" s="15">
        <v>173347</v>
      </c>
      <c r="D18" s="16">
        <v>2</v>
      </c>
      <c r="E18" s="17">
        <v>-100.7</v>
      </c>
      <c r="F18" s="17">
        <v>54.2</v>
      </c>
      <c r="G18" s="17">
        <v>60663.44</v>
      </c>
      <c r="H18" s="17">
        <v>5.12</v>
      </c>
      <c r="I18" s="17">
        <v>0</v>
      </c>
      <c r="J18" s="17">
        <v>5.75</v>
      </c>
      <c r="K18" s="17">
        <v>4.3499999999999996</v>
      </c>
      <c r="L18" s="18">
        <v>255</v>
      </c>
      <c r="M18" s="18">
        <v>1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>
        <f t="shared" si="0"/>
        <v>0</v>
      </c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</row>
    <row r="19" spans="1:63" x14ac:dyDescent="0.2">
      <c r="A19" s="15">
        <v>9926</v>
      </c>
      <c r="B19" s="16">
        <v>20151127</v>
      </c>
      <c r="C19" s="15">
        <v>155958</v>
      </c>
      <c r="D19" s="16">
        <v>1</v>
      </c>
      <c r="E19" s="17">
        <v>-95.97</v>
      </c>
      <c r="F19" s="17">
        <v>35.78</v>
      </c>
      <c r="G19" s="17">
        <v>72426.73</v>
      </c>
      <c r="H19" s="17">
        <v>10</v>
      </c>
      <c r="I19" s="17">
        <v>0</v>
      </c>
      <c r="J19" s="17">
        <v>4.5</v>
      </c>
      <c r="K19" s="17">
        <v>3.7</v>
      </c>
      <c r="L19" s="18">
        <v>254</v>
      </c>
      <c r="M19" s="18">
        <v>1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>
        <f t="shared" si="0"/>
        <v>0</v>
      </c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</row>
    <row r="20" spans="1:63" x14ac:dyDescent="0.2">
      <c r="A20" s="15">
        <v>9972</v>
      </c>
      <c r="B20" s="16">
        <v>20151130</v>
      </c>
      <c r="C20" s="15">
        <v>145411</v>
      </c>
      <c r="D20" s="16">
        <v>1</v>
      </c>
      <c r="E20" s="17">
        <v>-97.18</v>
      </c>
      <c r="F20" s="17">
        <v>40.450000000000003</v>
      </c>
      <c r="G20" s="17">
        <v>74118.62</v>
      </c>
      <c r="H20" s="17">
        <v>7.5</v>
      </c>
      <c r="I20" s="17">
        <v>0</v>
      </c>
      <c r="J20" s="17">
        <v>5.9</v>
      </c>
      <c r="K20" s="17">
        <v>5.55</v>
      </c>
      <c r="L20" s="18">
        <v>454</v>
      </c>
      <c r="M20" s="18">
        <v>1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>
        <f t="shared" si="0"/>
        <v>0</v>
      </c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</row>
    <row r="21" spans="1:63" x14ac:dyDescent="0.2">
      <c r="A21" s="15">
        <v>14363</v>
      </c>
      <c r="B21" s="16">
        <v>20160907</v>
      </c>
      <c r="C21" s="15">
        <v>202505</v>
      </c>
      <c r="D21" s="16">
        <v>1</v>
      </c>
      <c r="E21" s="17">
        <v>-100.98</v>
      </c>
      <c r="F21" s="17">
        <v>49.62</v>
      </c>
      <c r="G21" s="17">
        <v>52081.440000000002</v>
      </c>
      <c r="H21" s="17">
        <v>7.25</v>
      </c>
      <c r="I21" s="17">
        <v>0</v>
      </c>
      <c r="J21" s="17">
        <v>4.2</v>
      </c>
      <c r="K21" s="17">
        <v>3.9</v>
      </c>
      <c r="L21" s="18">
        <v>442</v>
      </c>
      <c r="M21" s="18">
        <v>1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>
        <f t="shared" si="0"/>
        <v>0</v>
      </c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</row>
    <row r="22" spans="1:63" x14ac:dyDescent="0.2">
      <c r="A22" s="15">
        <v>14506</v>
      </c>
      <c r="B22" s="16">
        <v>20160917</v>
      </c>
      <c r="C22" s="15">
        <v>12048</v>
      </c>
      <c r="D22" s="16">
        <v>1</v>
      </c>
      <c r="E22" s="17">
        <v>-90.4</v>
      </c>
      <c r="F22" s="17">
        <v>39.119999999999997</v>
      </c>
      <c r="G22" s="17">
        <v>61819.65</v>
      </c>
      <c r="H22" s="17">
        <v>13</v>
      </c>
      <c r="I22" s="17">
        <v>0</v>
      </c>
      <c r="J22" s="17">
        <v>3.75</v>
      </c>
      <c r="K22" s="17">
        <v>4.3</v>
      </c>
      <c r="L22" s="18">
        <v>183</v>
      </c>
      <c r="M22" s="18">
        <v>1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>
        <f t="shared" si="0"/>
        <v>0</v>
      </c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</row>
    <row r="23" spans="1:63" x14ac:dyDescent="0.2">
      <c r="A23" s="15">
        <v>14609</v>
      </c>
      <c r="B23" s="16">
        <v>20160923</v>
      </c>
      <c r="C23" s="15">
        <v>155442</v>
      </c>
      <c r="D23" s="16">
        <v>1</v>
      </c>
      <c r="E23" s="17">
        <v>-103.2</v>
      </c>
      <c r="F23" s="17">
        <v>49.6</v>
      </c>
      <c r="G23" s="17">
        <v>66031.72</v>
      </c>
      <c r="H23" s="17">
        <v>10.88</v>
      </c>
      <c r="I23" s="17">
        <v>0</v>
      </c>
      <c r="J23" s="17">
        <v>4.95</v>
      </c>
      <c r="K23" s="17">
        <v>4.45</v>
      </c>
      <c r="L23" s="18">
        <v>611</v>
      </c>
      <c r="M23" s="18">
        <v>1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>
        <f t="shared" si="0"/>
        <v>0</v>
      </c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</row>
    <row r="24" spans="1:63" x14ac:dyDescent="0.2">
      <c r="A24" s="15">
        <v>14639</v>
      </c>
      <c r="B24" s="16">
        <v>20160925</v>
      </c>
      <c r="C24" s="15">
        <v>140549</v>
      </c>
      <c r="D24" s="16">
        <v>1</v>
      </c>
      <c r="E24" s="17">
        <v>-97.1</v>
      </c>
      <c r="F24" s="17">
        <v>37.6</v>
      </c>
      <c r="G24" s="17">
        <v>54392.94</v>
      </c>
      <c r="H24" s="17">
        <v>7.88</v>
      </c>
      <c r="I24" s="17">
        <v>0</v>
      </c>
      <c r="J24" s="17">
        <v>5.15</v>
      </c>
      <c r="K24" s="17">
        <v>4.6500000000000004</v>
      </c>
      <c r="L24" s="18">
        <v>391</v>
      </c>
      <c r="M24" s="18">
        <v>1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>
        <f t="shared" si="0"/>
        <v>0</v>
      </c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</row>
    <row r="25" spans="1:63" x14ac:dyDescent="0.2">
      <c r="A25" s="15">
        <v>14767</v>
      </c>
      <c r="B25" s="16">
        <v>20161003</v>
      </c>
      <c r="C25" s="15">
        <v>195915</v>
      </c>
      <c r="D25" s="16">
        <v>1</v>
      </c>
      <c r="E25" s="17">
        <v>-98.55</v>
      </c>
      <c r="F25" s="17">
        <v>52.17</v>
      </c>
      <c r="G25" s="17">
        <v>52622.11</v>
      </c>
      <c r="H25" s="17">
        <v>9.75</v>
      </c>
      <c r="I25" s="17">
        <v>0</v>
      </c>
      <c r="J25" s="17">
        <v>5.75</v>
      </c>
      <c r="K25" s="17">
        <v>2.4</v>
      </c>
      <c r="L25" s="18">
        <v>240</v>
      </c>
      <c r="M25" s="18">
        <v>1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>
        <f t="shared" si="0"/>
        <v>0</v>
      </c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</row>
    <row r="26" spans="1:63" x14ac:dyDescent="0.2">
      <c r="A26" s="15">
        <v>14778</v>
      </c>
      <c r="B26" s="16">
        <v>20161004</v>
      </c>
      <c r="C26" s="15">
        <v>124006</v>
      </c>
      <c r="D26" s="16">
        <v>1</v>
      </c>
      <c r="E26" s="17">
        <v>-97.6</v>
      </c>
      <c r="F26" s="17">
        <v>52.65</v>
      </c>
      <c r="G26" s="17">
        <v>87914.19</v>
      </c>
      <c r="H26" s="17">
        <v>7.38</v>
      </c>
      <c r="I26" s="17">
        <v>0</v>
      </c>
      <c r="J26" s="17">
        <v>9.25</v>
      </c>
      <c r="K26" s="17">
        <v>6.55</v>
      </c>
      <c r="L26" s="18">
        <v>217</v>
      </c>
      <c r="M26" s="18">
        <v>1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>
        <f t="shared" si="0"/>
        <v>0</v>
      </c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</row>
    <row r="27" spans="1:63" x14ac:dyDescent="0.2">
      <c r="A27" s="15">
        <v>14947</v>
      </c>
      <c r="B27" s="16">
        <v>20161015</v>
      </c>
      <c r="C27" s="15">
        <v>92608</v>
      </c>
      <c r="D27" s="16">
        <v>1</v>
      </c>
      <c r="E27" s="17">
        <v>-93.82</v>
      </c>
      <c r="F27" s="17">
        <v>53.5</v>
      </c>
      <c r="G27" s="17">
        <v>56280.88</v>
      </c>
      <c r="H27" s="17">
        <v>7.5</v>
      </c>
      <c r="I27" s="17">
        <v>0</v>
      </c>
      <c r="J27" s="17">
        <v>4.7</v>
      </c>
      <c r="K27" s="17">
        <v>4.6500000000000004</v>
      </c>
      <c r="L27" s="18">
        <v>285</v>
      </c>
      <c r="M27" s="18">
        <v>1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>
        <f t="shared" si="0"/>
        <v>0</v>
      </c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</row>
    <row r="28" spans="1:63" x14ac:dyDescent="0.2">
      <c r="A28" s="15">
        <v>14978</v>
      </c>
      <c r="B28" s="16">
        <v>20161017</v>
      </c>
      <c r="C28" s="15">
        <v>91643</v>
      </c>
      <c r="D28" s="16">
        <v>1</v>
      </c>
      <c r="E28" s="17">
        <v>-98.5</v>
      </c>
      <c r="F28" s="17">
        <v>54.83</v>
      </c>
      <c r="G28" s="17">
        <v>51551.12</v>
      </c>
      <c r="H28" s="17">
        <v>6</v>
      </c>
      <c r="I28" s="17">
        <v>0</v>
      </c>
      <c r="J28" s="17">
        <v>7.25</v>
      </c>
      <c r="K28" s="17">
        <v>2.9</v>
      </c>
      <c r="L28" s="18">
        <v>221</v>
      </c>
      <c r="M28" s="18">
        <v>1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>
        <f t="shared" si="0"/>
        <v>0</v>
      </c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</row>
    <row r="29" spans="1:63" x14ac:dyDescent="0.2">
      <c r="A29" s="15">
        <v>15151</v>
      </c>
      <c r="B29" s="16">
        <v>20161028</v>
      </c>
      <c r="C29" s="15">
        <v>122831</v>
      </c>
      <c r="D29" s="16">
        <v>1</v>
      </c>
      <c r="E29" s="17">
        <v>-93.32</v>
      </c>
      <c r="F29" s="17">
        <v>51.82</v>
      </c>
      <c r="G29" s="17">
        <v>60142.18</v>
      </c>
      <c r="H29" s="17">
        <v>6.62</v>
      </c>
      <c r="I29" s="17">
        <v>0</v>
      </c>
      <c r="J29" s="17">
        <v>8.6</v>
      </c>
      <c r="K29" s="17">
        <v>3.5</v>
      </c>
      <c r="L29" s="18">
        <v>381</v>
      </c>
      <c r="M29" s="18">
        <v>1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>
        <f t="shared" si="0"/>
        <v>0</v>
      </c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</row>
    <row r="30" spans="1:63" x14ac:dyDescent="0.2">
      <c r="A30" s="15">
        <v>15628</v>
      </c>
      <c r="B30" s="16">
        <v>20161128</v>
      </c>
      <c r="C30" s="15">
        <v>42113</v>
      </c>
      <c r="D30" s="16">
        <v>1</v>
      </c>
      <c r="E30" s="17">
        <v>-99.72</v>
      </c>
      <c r="F30" s="17">
        <v>46.4</v>
      </c>
      <c r="G30" s="17">
        <v>53057.22</v>
      </c>
      <c r="H30" s="17">
        <v>5.88</v>
      </c>
      <c r="I30" s="17">
        <v>0</v>
      </c>
      <c r="J30" s="17">
        <v>5.5</v>
      </c>
      <c r="K30" s="17">
        <v>2.85</v>
      </c>
      <c r="L30" s="18">
        <v>634</v>
      </c>
      <c r="M30" s="18">
        <v>1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>
        <f t="shared" si="0"/>
        <v>0</v>
      </c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</row>
    <row r="31" spans="1:63" x14ac:dyDescent="0.2">
      <c r="A31" s="15">
        <v>20223</v>
      </c>
      <c r="B31" s="16">
        <v>20170919</v>
      </c>
      <c r="C31" s="15">
        <v>135725</v>
      </c>
      <c r="D31" s="16">
        <v>1</v>
      </c>
      <c r="E31" s="17">
        <v>-104.03</v>
      </c>
      <c r="F31" s="17">
        <v>51.25</v>
      </c>
      <c r="G31" s="17">
        <v>91108.72</v>
      </c>
      <c r="H31" s="17">
        <v>8.25</v>
      </c>
      <c r="I31" s="17">
        <v>0</v>
      </c>
      <c r="J31" s="17">
        <v>7.3</v>
      </c>
      <c r="K31" s="17">
        <v>5.25</v>
      </c>
      <c r="L31" s="18">
        <v>665</v>
      </c>
      <c r="M31" s="18">
        <v>1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>
        <f t="shared" si="0"/>
        <v>0</v>
      </c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</row>
    <row r="32" spans="1:63" x14ac:dyDescent="0.2">
      <c r="A32" s="15">
        <v>20238</v>
      </c>
      <c r="B32" s="16">
        <v>20170920</v>
      </c>
      <c r="C32" s="15">
        <v>130508</v>
      </c>
      <c r="D32" s="16">
        <v>1</v>
      </c>
      <c r="E32" s="17">
        <v>-102.78</v>
      </c>
      <c r="F32" s="17">
        <v>54.25</v>
      </c>
      <c r="G32" s="17">
        <v>220923.27</v>
      </c>
      <c r="H32" s="17">
        <v>9.25</v>
      </c>
      <c r="I32" s="17">
        <v>0</v>
      </c>
      <c r="J32" s="17">
        <v>16</v>
      </c>
      <c r="K32" s="17">
        <v>8.85</v>
      </c>
      <c r="L32" s="18">
        <v>300</v>
      </c>
      <c r="M32" s="18">
        <v>1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>
        <f t="shared" si="0"/>
        <v>0</v>
      </c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</row>
    <row r="33" spans="1:63" x14ac:dyDescent="0.2">
      <c r="A33" s="15">
        <v>20295</v>
      </c>
      <c r="B33" s="16">
        <v>20170924</v>
      </c>
      <c r="C33" s="15">
        <v>44447</v>
      </c>
      <c r="D33" s="16">
        <v>1</v>
      </c>
      <c r="E33" s="17">
        <v>-101.07</v>
      </c>
      <c r="F33" s="17">
        <v>47.53</v>
      </c>
      <c r="G33" s="17">
        <v>68463.69</v>
      </c>
      <c r="H33" s="17">
        <v>7.5</v>
      </c>
      <c r="I33" s="17">
        <v>0</v>
      </c>
      <c r="J33" s="17">
        <v>7.8</v>
      </c>
      <c r="K33" s="17">
        <v>4.3</v>
      </c>
      <c r="L33" s="18">
        <v>570</v>
      </c>
      <c r="M33" s="18">
        <v>1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>
        <f t="shared" si="0"/>
        <v>0</v>
      </c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</row>
    <row r="34" spans="1:63" x14ac:dyDescent="0.2">
      <c r="A34" s="15">
        <v>20300</v>
      </c>
      <c r="B34" s="16">
        <v>20170924</v>
      </c>
      <c r="C34" s="15">
        <v>124936</v>
      </c>
      <c r="D34" s="16">
        <v>1</v>
      </c>
      <c r="E34" s="17">
        <v>-99.95</v>
      </c>
      <c r="F34" s="17">
        <v>42.93</v>
      </c>
      <c r="G34" s="17">
        <v>73855.69</v>
      </c>
      <c r="H34" s="17">
        <v>8.3800000000000008</v>
      </c>
      <c r="I34" s="17">
        <v>0</v>
      </c>
      <c r="J34" s="17">
        <v>3.05</v>
      </c>
      <c r="K34" s="17">
        <v>6.1</v>
      </c>
      <c r="L34" s="18">
        <v>732</v>
      </c>
      <c r="M34" s="18">
        <v>1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>
        <f t="shared" si="0"/>
        <v>0</v>
      </c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</row>
    <row r="35" spans="1:63" x14ac:dyDescent="0.2">
      <c r="A35" s="15">
        <v>20310</v>
      </c>
      <c r="B35" s="16">
        <v>20170925</v>
      </c>
      <c r="C35" s="15">
        <v>35215</v>
      </c>
      <c r="D35" s="16">
        <v>2</v>
      </c>
      <c r="E35" s="17">
        <v>-98.85</v>
      </c>
      <c r="F35" s="17">
        <v>41.1</v>
      </c>
      <c r="G35" s="17">
        <v>51874.03</v>
      </c>
      <c r="H35" s="17">
        <v>11.88</v>
      </c>
      <c r="I35" s="17">
        <v>0.12</v>
      </c>
      <c r="J35" s="17">
        <v>4.3499999999999996</v>
      </c>
      <c r="K35" s="17">
        <v>4.3499999999999996</v>
      </c>
      <c r="L35" s="18">
        <v>618</v>
      </c>
      <c r="M35" s="18">
        <v>1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>
        <f t="shared" si="0"/>
        <v>0</v>
      </c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</row>
    <row r="36" spans="1:63" x14ac:dyDescent="0.2">
      <c r="A36" s="15">
        <v>21155</v>
      </c>
      <c r="B36" s="16">
        <v>20171118</v>
      </c>
      <c r="C36" s="15">
        <v>114213</v>
      </c>
      <c r="D36" s="16">
        <v>1</v>
      </c>
      <c r="E36" s="17">
        <v>-94.27</v>
      </c>
      <c r="F36" s="17">
        <v>41.43</v>
      </c>
      <c r="G36" s="17">
        <v>50503.99</v>
      </c>
      <c r="H36" s="17">
        <v>9</v>
      </c>
      <c r="I36" s="17">
        <v>0</v>
      </c>
      <c r="J36" s="17">
        <v>6.9</v>
      </c>
      <c r="K36" s="17">
        <v>4</v>
      </c>
      <c r="L36" s="18">
        <v>349</v>
      </c>
      <c r="M36" s="18">
        <v>1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>
        <f t="shared" si="0"/>
        <v>0</v>
      </c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</row>
  </sheetData>
  <mergeCells count="41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6:BK6"/>
    <mergeCell ref="AY7:BK7"/>
    <mergeCell ref="AY8:BK8"/>
    <mergeCell ref="AY9:BK9"/>
    <mergeCell ref="AY10:BK10"/>
    <mergeCell ref="AY11:BK11"/>
    <mergeCell ref="AY12:BK12"/>
    <mergeCell ref="AY13:BK13"/>
    <mergeCell ref="AY14:BK14"/>
    <mergeCell ref="AY15:BK15"/>
    <mergeCell ref="AY16:BK16"/>
    <mergeCell ref="AY17:BK17"/>
    <mergeCell ref="AY18:BK18"/>
    <mergeCell ref="AY19:BK19"/>
    <mergeCell ref="AY20:BK20"/>
    <mergeCell ref="AY21:BK21"/>
    <mergeCell ref="AY22:BK22"/>
    <mergeCell ref="AY23:BK23"/>
    <mergeCell ref="AY24:BK24"/>
    <mergeCell ref="AY25:BK25"/>
    <mergeCell ref="AY26:BK26"/>
    <mergeCell ref="AY27:BK27"/>
    <mergeCell ref="AY28:BK28"/>
    <mergeCell ref="AY29:BK29"/>
    <mergeCell ref="AY30:BK30"/>
    <mergeCell ref="AY36:BK36"/>
    <mergeCell ref="AY31:BK31"/>
    <mergeCell ref="AY32:BK32"/>
    <mergeCell ref="AY33:BK33"/>
    <mergeCell ref="AY34:BK34"/>
    <mergeCell ref="AY35:BK35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"/>
  <sheetViews>
    <sheetView zoomScaleNormal="100" workbookViewId="0">
      <selection activeCell="AM18" sqref="AM18"/>
    </sheetView>
  </sheetViews>
  <sheetFormatPr defaultRowHeight="12.75" x14ac:dyDescent="0.2"/>
  <cols>
    <col min="1" max="1" width="6.42578125" style="1" customWidth="1"/>
    <col min="2" max="2" width="9" customWidth="1"/>
    <col min="3" max="3" width="6.42578125" style="1" customWidth="1"/>
    <col min="4" max="4" width="4.5703125" customWidth="1"/>
    <col min="5" max="6" width="7.140625" style="19" customWidth="1"/>
    <col min="7" max="7" width="7.85546875" style="19" customWidth="1"/>
    <col min="8" max="9" width="5.140625" style="19" customWidth="1"/>
    <col min="10" max="11" width="6.42578125" style="19" customWidth="1"/>
    <col min="12" max="12" width="5.140625" customWidth="1"/>
    <col min="13" max="13" width="2.5703125" customWidth="1"/>
    <col min="14" max="14" width="7.140625" customWidth="1"/>
    <col min="15" max="15" width="8.5703125" customWidth="1"/>
    <col min="16" max="16" width="7.28515625" customWidth="1"/>
    <col min="17" max="17" width="6.140625" customWidth="1"/>
    <col min="18" max="18" width="8.140625" customWidth="1"/>
    <col min="19" max="19" width="7.42578125" customWidth="1"/>
    <col min="20" max="20" width="10.42578125" customWidth="1"/>
    <col min="21" max="21" width="9.7109375" customWidth="1"/>
    <col min="22" max="22" width="8.42578125" customWidth="1"/>
    <col min="23" max="23" width="6.85546875" customWidth="1"/>
    <col min="24" max="24" width="6.28515625" customWidth="1"/>
    <col min="25" max="25" width="7.7109375" customWidth="1"/>
    <col min="26" max="26" width="9.42578125" customWidth="1"/>
    <col min="27" max="27" width="11" customWidth="1"/>
    <col min="28" max="28" width="8.5703125" customWidth="1"/>
    <col min="29" max="29" width="8.85546875" customWidth="1"/>
    <col min="30" max="30" width="9" customWidth="1"/>
    <col min="31" max="31" width="8" customWidth="1"/>
    <col min="32" max="32" width="9.140625" customWidth="1"/>
    <col min="33" max="33" width="7.28515625" customWidth="1"/>
    <col min="34" max="34" width="8.85546875" customWidth="1"/>
    <col min="35" max="35" width="10" customWidth="1"/>
    <col min="36" max="36" width="11.5703125"/>
    <col min="37" max="37" width="7.140625" customWidth="1"/>
    <col min="38" max="38" width="5.85546875" customWidth="1"/>
    <col min="39" max="39" width="7" customWidth="1"/>
    <col min="40" max="40" width="5.5703125" customWidth="1"/>
    <col min="41" max="41" width="10" customWidth="1"/>
    <col min="42" max="42" width="6.7109375" customWidth="1"/>
    <col min="43" max="43" width="11.5703125"/>
    <col min="44" max="44" width="8.85546875" customWidth="1"/>
    <col min="45" max="45" width="8.28515625" customWidth="1"/>
    <col min="46" max="46" width="9.140625" customWidth="1"/>
    <col min="47" max="47" width="10.5703125" customWidth="1"/>
    <col min="48" max="48" width="6.7109375" customWidth="1"/>
    <col min="49" max="49" width="10" customWidth="1"/>
    <col min="50" max="50" width="5.7109375" customWidth="1"/>
    <col min="51" max="1025" width="11.5703125"/>
  </cols>
  <sheetData>
    <row r="1" spans="1:1024" x14ac:dyDescent="0.2">
      <c r="A1" s="25" t="s">
        <v>57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 t="s">
        <v>1</v>
      </c>
      <c r="U1" s="26"/>
      <c r="V1" s="26"/>
      <c r="W1" s="26"/>
      <c r="X1" s="26"/>
      <c r="Y1" s="26"/>
      <c r="Z1" s="26"/>
      <c r="AA1" s="26"/>
      <c r="AB1" s="26"/>
      <c r="AC1" s="26"/>
      <c r="AD1" s="26"/>
      <c r="AE1" s="27" t="s">
        <v>2</v>
      </c>
      <c r="AF1" s="27"/>
      <c r="AG1" s="27"/>
      <c r="AH1" s="27"/>
      <c r="AI1" s="27"/>
      <c r="AJ1" s="28" t="s">
        <v>3</v>
      </c>
      <c r="AK1" s="28"/>
      <c r="AL1" s="28"/>
      <c r="AM1" s="28"/>
      <c r="AN1" s="29" t="s">
        <v>4</v>
      </c>
      <c r="AO1" s="29"/>
      <c r="AP1" s="29"/>
      <c r="AQ1" s="29"/>
      <c r="AR1" s="29"/>
      <c r="AS1" s="29"/>
      <c r="AT1" s="29"/>
      <c r="AU1" s="29"/>
      <c r="AV1" s="29"/>
      <c r="AW1" s="29"/>
      <c r="AX1" s="4"/>
      <c r="AY1" s="23" t="s">
        <v>5</v>
      </c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</row>
    <row r="2" spans="1:1024" s="14" customFormat="1" ht="63.75" x14ac:dyDescent="0.2">
      <c r="A2" s="5" t="s">
        <v>6</v>
      </c>
      <c r="B2" s="6" t="s">
        <v>7</v>
      </c>
      <c r="C2" s="5" t="s">
        <v>8</v>
      </c>
      <c r="D2" s="6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8" t="s">
        <v>17</v>
      </c>
      <c r="M2" s="8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9" t="s">
        <v>25</v>
      </c>
      <c r="U2" s="9" t="s">
        <v>26</v>
      </c>
      <c r="V2" s="9" t="s">
        <v>27</v>
      </c>
      <c r="W2" s="9" t="s">
        <v>28</v>
      </c>
      <c r="X2" s="9" t="s">
        <v>29</v>
      </c>
      <c r="Y2" s="9" t="s">
        <v>30</v>
      </c>
      <c r="Z2" s="9" t="s">
        <v>31</v>
      </c>
      <c r="AA2" s="9" t="s">
        <v>32</v>
      </c>
      <c r="AB2" s="9" t="s">
        <v>33</v>
      </c>
      <c r="AC2" s="9" t="s">
        <v>34</v>
      </c>
      <c r="AD2" s="9" t="s">
        <v>35</v>
      </c>
      <c r="AE2" s="10" t="s">
        <v>36</v>
      </c>
      <c r="AF2" s="10" t="s">
        <v>37</v>
      </c>
      <c r="AG2" s="10" t="s">
        <v>38</v>
      </c>
      <c r="AH2" s="10" t="s">
        <v>39</v>
      </c>
      <c r="AI2" s="10" t="s">
        <v>40</v>
      </c>
      <c r="AJ2" s="11" t="s">
        <v>41</v>
      </c>
      <c r="AK2" s="11" t="s">
        <v>42</v>
      </c>
      <c r="AL2" s="11" t="s">
        <v>43</v>
      </c>
      <c r="AM2" s="11" t="s">
        <v>44</v>
      </c>
      <c r="AN2" s="12" t="s">
        <v>45</v>
      </c>
      <c r="AO2" s="12" t="s">
        <v>46</v>
      </c>
      <c r="AP2" s="12" t="s">
        <v>47</v>
      </c>
      <c r="AQ2" s="12" t="s">
        <v>48</v>
      </c>
      <c r="AR2" s="12" t="s">
        <v>49</v>
      </c>
      <c r="AS2" s="12" t="s">
        <v>50</v>
      </c>
      <c r="AT2" s="12" t="s">
        <v>51</v>
      </c>
      <c r="AU2" s="12" t="s">
        <v>52</v>
      </c>
      <c r="AV2" s="12" t="s">
        <v>53</v>
      </c>
      <c r="AW2" s="12" t="s">
        <v>54</v>
      </c>
      <c r="AX2" s="13" t="s">
        <v>55</v>
      </c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x14ac:dyDescent="0.2">
      <c r="A3" s="15">
        <v>3070</v>
      </c>
      <c r="B3" s="16">
        <v>20140913</v>
      </c>
      <c r="C3" s="15">
        <v>2833</v>
      </c>
      <c r="D3" s="16">
        <v>1</v>
      </c>
      <c r="E3" s="17">
        <v>-88.57</v>
      </c>
      <c r="F3" s="17">
        <v>31.83</v>
      </c>
      <c r="G3" s="17">
        <v>446.48</v>
      </c>
      <c r="H3" s="17">
        <v>10.119999999999999</v>
      </c>
      <c r="I3" s="17">
        <v>0</v>
      </c>
      <c r="J3" s="17">
        <v>0.4</v>
      </c>
      <c r="K3" s="17">
        <v>0.3</v>
      </c>
      <c r="L3" s="18">
        <v>84</v>
      </c>
      <c r="M3" s="18">
        <v>1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>
        <f t="shared" ref="AX3:AX11" si="0">SUM(AN3:AW3)</f>
        <v>0</v>
      </c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</row>
    <row r="4" spans="1:1024" x14ac:dyDescent="0.2">
      <c r="A4" s="15">
        <v>3162</v>
      </c>
      <c r="B4" s="16">
        <v>20140918</v>
      </c>
      <c r="C4" s="15">
        <v>222340</v>
      </c>
      <c r="D4" s="16">
        <v>1</v>
      </c>
      <c r="E4" s="17">
        <v>-81.38</v>
      </c>
      <c r="F4" s="17">
        <v>28.45</v>
      </c>
      <c r="G4" s="17">
        <v>190.24</v>
      </c>
      <c r="H4" s="17">
        <v>10.119999999999999</v>
      </c>
      <c r="I4" s="17">
        <v>0.62</v>
      </c>
      <c r="J4" s="17">
        <v>0.2</v>
      </c>
      <c r="K4" s="17">
        <v>0.15</v>
      </c>
      <c r="L4" s="18">
        <v>28</v>
      </c>
      <c r="M4" s="18">
        <v>1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>
        <f t="shared" si="0"/>
        <v>0</v>
      </c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</row>
    <row r="5" spans="1:1024" x14ac:dyDescent="0.2">
      <c r="A5" s="15">
        <v>4192</v>
      </c>
      <c r="B5" s="16">
        <v>20141124</v>
      </c>
      <c r="C5" s="15">
        <v>25125</v>
      </c>
      <c r="D5" s="16">
        <v>1</v>
      </c>
      <c r="E5" s="17">
        <v>-79.53</v>
      </c>
      <c r="F5" s="17">
        <v>31.6</v>
      </c>
      <c r="G5" s="17">
        <v>52.66</v>
      </c>
      <c r="H5" s="17">
        <v>10.119999999999999</v>
      </c>
      <c r="I5" s="17">
        <v>10</v>
      </c>
      <c r="J5" s="17">
        <v>0.1</v>
      </c>
      <c r="K5" s="17">
        <v>0.05</v>
      </c>
      <c r="L5" s="18">
        <v>0</v>
      </c>
      <c r="M5" s="18">
        <v>0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>
        <f t="shared" si="0"/>
        <v>0</v>
      </c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</row>
    <row r="6" spans="1:1024" x14ac:dyDescent="0.2">
      <c r="A6" s="15">
        <v>14568</v>
      </c>
      <c r="B6" s="16">
        <v>20160921</v>
      </c>
      <c r="C6" s="15">
        <v>10508</v>
      </c>
      <c r="D6" s="16">
        <v>1</v>
      </c>
      <c r="E6" s="17">
        <v>-96.2</v>
      </c>
      <c r="F6" s="17">
        <v>29.25</v>
      </c>
      <c r="G6" s="17">
        <v>161.82</v>
      </c>
      <c r="H6" s="17">
        <v>11.12</v>
      </c>
      <c r="I6" s="17">
        <v>0</v>
      </c>
      <c r="J6" s="17">
        <v>0.15</v>
      </c>
      <c r="K6" s="17">
        <v>0.15</v>
      </c>
      <c r="L6" s="18">
        <v>30</v>
      </c>
      <c r="M6" s="18">
        <v>1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>
        <f t="shared" si="0"/>
        <v>0</v>
      </c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</row>
    <row r="7" spans="1:1024" x14ac:dyDescent="0.2">
      <c r="A7" s="15">
        <v>14623</v>
      </c>
      <c r="B7" s="16">
        <v>20160924</v>
      </c>
      <c r="C7" s="15">
        <v>132437</v>
      </c>
      <c r="D7" s="16">
        <v>1</v>
      </c>
      <c r="E7" s="17">
        <v>-87.15</v>
      </c>
      <c r="F7" s="17">
        <v>29.55</v>
      </c>
      <c r="G7" s="17">
        <v>430.24</v>
      </c>
      <c r="H7" s="17">
        <v>10</v>
      </c>
      <c r="I7" s="17">
        <v>0</v>
      </c>
      <c r="J7" s="17">
        <v>0.25</v>
      </c>
      <c r="K7" s="17">
        <v>0.25</v>
      </c>
      <c r="L7" s="18">
        <v>0</v>
      </c>
      <c r="M7" s="18">
        <v>0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>
        <f t="shared" si="0"/>
        <v>0</v>
      </c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</row>
    <row r="8" spans="1:1024" x14ac:dyDescent="0.2">
      <c r="A8" s="15">
        <v>14629</v>
      </c>
      <c r="B8" s="16">
        <v>20160924</v>
      </c>
      <c r="C8" s="15">
        <v>231052</v>
      </c>
      <c r="D8" s="16">
        <v>1</v>
      </c>
      <c r="E8" s="17">
        <v>-85.55</v>
      </c>
      <c r="F8" s="17">
        <v>30.25</v>
      </c>
      <c r="G8" s="17">
        <v>133.51</v>
      </c>
      <c r="H8" s="17">
        <v>10.25</v>
      </c>
      <c r="I8" s="17">
        <v>0</v>
      </c>
      <c r="J8" s="17">
        <v>0.15</v>
      </c>
      <c r="K8" s="17">
        <v>0.15</v>
      </c>
      <c r="L8" s="18">
        <v>13</v>
      </c>
      <c r="M8" s="18">
        <v>1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>
        <f t="shared" si="0"/>
        <v>0</v>
      </c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</row>
    <row r="9" spans="1:1024" x14ac:dyDescent="0.2">
      <c r="A9" s="15">
        <v>14721</v>
      </c>
      <c r="B9" s="16">
        <v>20160930</v>
      </c>
      <c r="C9" s="15">
        <v>210901</v>
      </c>
      <c r="D9" s="16">
        <v>1</v>
      </c>
      <c r="E9" s="17">
        <v>-80.95</v>
      </c>
      <c r="F9" s="17">
        <v>26.67</v>
      </c>
      <c r="G9" s="17">
        <v>773.38</v>
      </c>
      <c r="H9" s="17">
        <v>10.119999999999999</v>
      </c>
      <c r="I9" s="17">
        <v>0</v>
      </c>
      <c r="J9" s="17">
        <v>0.35</v>
      </c>
      <c r="K9" s="17">
        <v>0.5</v>
      </c>
      <c r="L9" s="18">
        <v>5</v>
      </c>
      <c r="M9" s="18">
        <v>1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>
        <f t="shared" si="0"/>
        <v>0</v>
      </c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</row>
    <row r="10" spans="1:1024" x14ac:dyDescent="0.2">
      <c r="A10" s="15">
        <v>15659</v>
      </c>
      <c r="B10" s="16">
        <v>20161130</v>
      </c>
      <c r="C10" s="15">
        <v>41450</v>
      </c>
      <c r="D10" s="16">
        <v>1</v>
      </c>
      <c r="E10" s="17">
        <v>-93.88</v>
      </c>
      <c r="F10" s="17">
        <v>29.85</v>
      </c>
      <c r="G10" s="17">
        <v>241.29</v>
      </c>
      <c r="H10" s="17">
        <v>10</v>
      </c>
      <c r="I10" s="17">
        <v>0</v>
      </c>
      <c r="J10" s="17">
        <v>0.2</v>
      </c>
      <c r="K10" s="17">
        <v>0.15</v>
      </c>
      <c r="L10" s="18">
        <v>0</v>
      </c>
      <c r="M10" s="18">
        <v>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>
        <f t="shared" si="0"/>
        <v>0</v>
      </c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</row>
    <row r="11" spans="1:1024" x14ac:dyDescent="0.2">
      <c r="A11" s="15">
        <v>19977</v>
      </c>
      <c r="B11" s="16">
        <v>20170903</v>
      </c>
      <c r="C11" s="15">
        <v>182831</v>
      </c>
      <c r="D11" s="16">
        <v>1</v>
      </c>
      <c r="E11" s="17">
        <v>-82.07</v>
      </c>
      <c r="F11" s="17">
        <v>25.15</v>
      </c>
      <c r="G11" s="17">
        <v>55.96</v>
      </c>
      <c r="H11" s="17">
        <v>15.12</v>
      </c>
      <c r="I11" s="17">
        <v>15</v>
      </c>
      <c r="J11" s="17">
        <v>0.1</v>
      </c>
      <c r="K11" s="17">
        <v>0.05</v>
      </c>
      <c r="L11" s="18">
        <v>0</v>
      </c>
      <c r="M11" s="1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>
        <f t="shared" si="0"/>
        <v>0</v>
      </c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</row>
  </sheetData>
  <mergeCells count="16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11:BK11"/>
    <mergeCell ref="AY6:BK6"/>
    <mergeCell ref="AY7:BK7"/>
    <mergeCell ref="AY8:BK8"/>
    <mergeCell ref="AY9:BK9"/>
    <mergeCell ref="AY10:BK10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5"/>
  <sheetViews>
    <sheetView zoomScaleNormal="100" workbookViewId="0">
      <selection activeCell="AV21" sqref="AV21"/>
    </sheetView>
  </sheetViews>
  <sheetFormatPr defaultRowHeight="12.75" x14ac:dyDescent="0.2"/>
  <cols>
    <col min="1" max="1" width="6.42578125" style="1" customWidth="1"/>
    <col min="2" max="2" width="9" customWidth="1"/>
    <col min="3" max="3" width="6.42578125" style="1" customWidth="1"/>
    <col min="4" max="4" width="4.5703125" customWidth="1"/>
    <col min="5" max="6" width="7.140625" style="19" customWidth="1"/>
    <col min="7" max="7" width="7.85546875" style="19" customWidth="1"/>
    <col min="8" max="9" width="5.140625" style="19" customWidth="1"/>
    <col min="10" max="11" width="6.42578125" style="19" customWidth="1"/>
    <col min="12" max="12" width="5.140625" customWidth="1"/>
    <col min="13" max="13" width="2.5703125" customWidth="1"/>
    <col min="14" max="14" width="7.28515625" customWidth="1"/>
    <col min="15" max="15" width="9.28515625" customWidth="1"/>
    <col min="16" max="16" width="7.7109375" customWidth="1"/>
    <col min="17" max="17" width="8.140625" customWidth="1"/>
    <col min="18" max="18" width="8.28515625" customWidth="1"/>
    <col min="19" max="19" width="6.140625" customWidth="1"/>
    <col min="20" max="20" width="9.5703125" customWidth="1"/>
    <col min="21" max="21" width="9.28515625" customWidth="1"/>
    <col min="22" max="22" width="8.5703125" customWidth="1"/>
    <col min="23" max="23" width="7.140625" customWidth="1"/>
    <col min="24" max="24" width="9.7109375" customWidth="1"/>
    <col min="25" max="25" width="6.7109375" customWidth="1"/>
    <col min="26" max="26" width="7.140625" customWidth="1"/>
    <col min="27" max="27" width="11.5703125"/>
    <col min="28" max="28" width="8.42578125" customWidth="1"/>
    <col min="29" max="29" width="9.28515625" customWidth="1"/>
    <col min="30" max="30" width="7.7109375" customWidth="1"/>
    <col min="31" max="31" width="7.85546875" customWidth="1"/>
    <col min="32" max="32" width="9" customWidth="1"/>
    <col min="33" max="33" width="8" customWidth="1"/>
    <col min="34" max="34" width="7.5703125" customWidth="1"/>
    <col min="35" max="35" width="9.85546875" customWidth="1"/>
    <col min="36" max="36" width="11.5703125"/>
    <col min="37" max="37" width="7.140625" customWidth="1"/>
    <col min="38" max="38" width="7" customWidth="1"/>
    <col min="39" max="39" width="7.28515625" customWidth="1"/>
    <col min="40" max="40" width="6.140625" customWidth="1"/>
    <col min="41" max="41" width="9.5703125" customWidth="1"/>
    <col min="42" max="42" width="6.85546875" customWidth="1"/>
    <col min="43" max="43" width="11.5703125"/>
    <col min="44" max="44" width="8.5703125" customWidth="1"/>
    <col min="45" max="45" width="8.42578125" customWidth="1"/>
    <col min="46" max="46" width="9.28515625" customWidth="1"/>
    <col min="47" max="47" width="10.42578125" customWidth="1"/>
    <col min="48" max="48" width="6.7109375" customWidth="1"/>
    <col min="49" max="49" width="10.42578125" customWidth="1"/>
    <col min="50" max="50" width="5.7109375" customWidth="1"/>
    <col min="51" max="1025" width="11.5703125"/>
  </cols>
  <sheetData>
    <row r="1" spans="1:1024" s="20" customFormat="1" x14ac:dyDescent="0.2">
      <c r="A1" s="25" t="s">
        <v>58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 t="s">
        <v>1</v>
      </c>
      <c r="U1" s="26"/>
      <c r="V1" s="26"/>
      <c r="W1" s="26"/>
      <c r="X1" s="26"/>
      <c r="Y1" s="26"/>
      <c r="Z1" s="26"/>
      <c r="AA1" s="26"/>
      <c r="AB1" s="26"/>
      <c r="AC1" s="26"/>
      <c r="AD1" s="26"/>
      <c r="AE1" s="27" t="s">
        <v>2</v>
      </c>
      <c r="AF1" s="27"/>
      <c r="AG1" s="27"/>
      <c r="AH1" s="27"/>
      <c r="AI1" s="27"/>
      <c r="AJ1" s="28" t="s">
        <v>3</v>
      </c>
      <c r="AK1" s="28"/>
      <c r="AL1" s="28"/>
      <c r="AM1" s="28"/>
      <c r="AN1" s="29" t="s">
        <v>4</v>
      </c>
      <c r="AO1" s="29"/>
      <c r="AP1" s="29"/>
      <c r="AQ1" s="29"/>
      <c r="AR1" s="29"/>
      <c r="AS1" s="29"/>
      <c r="AT1" s="29"/>
      <c r="AU1" s="29"/>
      <c r="AV1" s="29"/>
      <c r="AW1" s="29"/>
      <c r="AX1" s="4"/>
      <c r="AY1" s="23" t="s">
        <v>5</v>
      </c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</row>
    <row r="2" spans="1:1024" s="14" customFormat="1" ht="51" x14ac:dyDescent="0.2">
      <c r="A2" s="5" t="s">
        <v>6</v>
      </c>
      <c r="B2" s="6" t="s">
        <v>7</v>
      </c>
      <c r="C2" s="5" t="s">
        <v>8</v>
      </c>
      <c r="D2" s="6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8" t="s">
        <v>17</v>
      </c>
      <c r="M2" s="8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9" t="s">
        <v>25</v>
      </c>
      <c r="U2" s="9" t="s">
        <v>26</v>
      </c>
      <c r="V2" s="9" t="s">
        <v>27</v>
      </c>
      <c r="W2" s="9" t="s">
        <v>28</v>
      </c>
      <c r="X2" s="9" t="s">
        <v>59</v>
      </c>
      <c r="Y2" s="9" t="s">
        <v>30</v>
      </c>
      <c r="Z2" s="9" t="s">
        <v>31</v>
      </c>
      <c r="AA2" s="9" t="s">
        <v>32</v>
      </c>
      <c r="AB2" s="9" t="s">
        <v>33</v>
      </c>
      <c r="AC2" s="9" t="s">
        <v>34</v>
      </c>
      <c r="AD2" s="9" t="s">
        <v>35</v>
      </c>
      <c r="AE2" s="10" t="s">
        <v>36</v>
      </c>
      <c r="AF2" s="10" t="s">
        <v>37</v>
      </c>
      <c r="AG2" s="10" t="s">
        <v>38</v>
      </c>
      <c r="AH2" s="10" t="s">
        <v>39</v>
      </c>
      <c r="AI2" s="10" t="s">
        <v>40</v>
      </c>
      <c r="AJ2" s="11" t="s">
        <v>41</v>
      </c>
      <c r="AK2" s="11" t="s">
        <v>42</v>
      </c>
      <c r="AL2" s="11" t="s">
        <v>43</v>
      </c>
      <c r="AM2" s="11" t="s">
        <v>44</v>
      </c>
      <c r="AN2" s="12" t="s">
        <v>45</v>
      </c>
      <c r="AO2" s="12" t="s">
        <v>46</v>
      </c>
      <c r="AP2" s="12" t="s">
        <v>47</v>
      </c>
      <c r="AQ2" s="12" t="s">
        <v>48</v>
      </c>
      <c r="AR2" s="12" t="s">
        <v>49</v>
      </c>
      <c r="AS2" s="12" t="s">
        <v>50</v>
      </c>
      <c r="AT2" s="12" t="s">
        <v>51</v>
      </c>
      <c r="AU2" s="12" t="s">
        <v>52</v>
      </c>
      <c r="AV2" s="12" t="s">
        <v>53</v>
      </c>
      <c r="AW2" s="12" t="s">
        <v>54</v>
      </c>
      <c r="AX2" s="13" t="s">
        <v>55</v>
      </c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x14ac:dyDescent="0.2">
      <c r="A3" s="15">
        <v>2901</v>
      </c>
      <c r="B3" s="16">
        <v>20140902</v>
      </c>
      <c r="C3" s="15">
        <v>34752</v>
      </c>
      <c r="D3" s="16">
        <v>1</v>
      </c>
      <c r="E3" s="17">
        <v>-95.38</v>
      </c>
      <c r="F3" s="17">
        <v>37.85</v>
      </c>
      <c r="G3" s="17">
        <v>463.75</v>
      </c>
      <c r="H3" s="17">
        <v>11.75</v>
      </c>
      <c r="I3" s="17">
        <v>0</v>
      </c>
      <c r="J3" s="17">
        <v>0.3</v>
      </c>
      <c r="K3" s="17">
        <v>0.25</v>
      </c>
      <c r="L3" s="18">
        <v>306</v>
      </c>
      <c r="M3" s="18">
        <v>1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>
        <f t="shared" ref="AX3:AX15" si="0">SUM(AN3:AW3)</f>
        <v>0</v>
      </c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</row>
    <row r="4" spans="1:1024" x14ac:dyDescent="0.2">
      <c r="A4" s="15">
        <v>3008</v>
      </c>
      <c r="B4" s="16">
        <v>20140909</v>
      </c>
      <c r="C4" s="15">
        <v>4749</v>
      </c>
      <c r="D4" s="16">
        <v>1</v>
      </c>
      <c r="E4" s="17">
        <v>-92.52</v>
      </c>
      <c r="F4" s="17">
        <v>49.9</v>
      </c>
      <c r="G4" s="17">
        <v>696.86</v>
      </c>
      <c r="H4" s="17">
        <v>10</v>
      </c>
      <c r="I4" s="17">
        <v>0</v>
      </c>
      <c r="J4" s="17">
        <v>0.7</v>
      </c>
      <c r="K4" s="17">
        <v>0.25</v>
      </c>
      <c r="L4" s="18">
        <v>401</v>
      </c>
      <c r="M4" s="18">
        <v>1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>
        <f t="shared" si="0"/>
        <v>0</v>
      </c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</row>
    <row r="5" spans="1:1024" x14ac:dyDescent="0.2">
      <c r="A5" s="15">
        <v>3372</v>
      </c>
      <c r="B5" s="16">
        <v>20141002</v>
      </c>
      <c r="C5" s="15">
        <v>95423</v>
      </c>
      <c r="D5" s="16">
        <v>1</v>
      </c>
      <c r="E5" s="17">
        <v>-96.55</v>
      </c>
      <c r="F5" s="17">
        <v>35.22</v>
      </c>
      <c r="G5" s="17">
        <v>479.77</v>
      </c>
      <c r="H5" s="17">
        <v>10</v>
      </c>
      <c r="I5" s="17">
        <v>0</v>
      </c>
      <c r="J5" s="17">
        <v>0.25</v>
      </c>
      <c r="K5" s="17">
        <v>0.3</v>
      </c>
      <c r="L5" s="18">
        <v>272</v>
      </c>
      <c r="M5" s="18">
        <v>1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>
        <f t="shared" si="0"/>
        <v>0</v>
      </c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</row>
    <row r="6" spans="1:1024" x14ac:dyDescent="0.2">
      <c r="A6" s="15">
        <v>8588</v>
      </c>
      <c r="B6" s="16">
        <v>20150902</v>
      </c>
      <c r="C6" s="15">
        <v>155514</v>
      </c>
      <c r="D6" s="16">
        <v>1</v>
      </c>
      <c r="E6" s="17">
        <v>-95.18</v>
      </c>
      <c r="F6" s="17">
        <v>53.3</v>
      </c>
      <c r="G6" s="17">
        <v>314.04000000000002</v>
      </c>
      <c r="H6" s="17">
        <v>11.5</v>
      </c>
      <c r="I6" s="17">
        <v>0</v>
      </c>
      <c r="J6" s="17">
        <v>0.4</v>
      </c>
      <c r="K6" s="17">
        <v>0.15</v>
      </c>
      <c r="L6" s="18">
        <v>303</v>
      </c>
      <c r="M6" s="18">
        <v>1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>
        <f t="shared" si="0"/>
        <v>0</v>
      </c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</row>
    <row r="7" spans="1:1024" x14ac:dyDescent="0.2">
      <c r="A7" s="15">
        <v>8829</v>
      </c>
      <c r="B7" s="16">
        <v>20150918</v>
      </c>
      <c r="C7" s="15">
        <v>32431</v>
      </c>
      <c r="D7" s="16">
        <v>1</v>
      </c>
      <c r="E7" s="17">
        <v>-93.72</v>
      </c>
      <c r="F7" s="17">
        <v>40.799999999999997</v>
      </c>
      <c r="G7" s="17">
        <v>748.78</v>
      </c>
      <c r="H7" s="17">
        <v>11.75</v>
      </c>
      <c r="I7" s="17">
        <v>0</v>
      </c>
      <c r="J7" s="17">
        <v>0.5</v>
      </c>
      <c r="K7" s="17">
        <v>0.25</v>
      </c>
      <c r="L7" s="18">
        <v>337</v>
      </c>
      <c r="M7" s="18">
        <v>1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>
        <f t="shared" si="0"/>
        <v>0</v>
      </c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</row>
    <row r="8" spans="1:1024" x14ac:dyDescent="0.2">
      <c r="A8" s="15">
        <v>8829</v>
      </c>
      <c r="B8" s="16">
        <v>20150918</v>
      </c>
      <c r="C8" s="15">
        <v>32431</v>
      </c>
      <c r="D8" s="16">
        <v>2</v>
      </c>
      <c r="E8" s="17">
        <v>-93.2</v>
      </c>
      <c r="F8" s="17">
        <v>41.15</v>
      </c>
      <c r="G8" s="17">
        <v>768.09</v>
      </c>
      <c r="H8" s="17">
        <v>11.12</v>
      </c>
      <c r="I8" s="17">
        <v>0</v>
      </c>
      <c r="J8" s="17">
        <v>0.45</v>
      </c>
      <c r="K8" s="17">
        <v>0.35</v>
      </c>
      <c r="L8" s="18">
        <v>280</v>
      </c>
      <c r="M8" s="18">
        <v>1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>
        <f t="shared" si="0"/>
        <v>0</v>
      </c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</row>
    <row r="9" spans="1:1024" x14ac:dyDescent="0.2">
      <c r="A9" s="15">
        <v>14347</v>
      </c>
      <c r="B9" s="16">
        <v>20160906</v>
      </c>
      <c r="C9" s="15">
        <v>194245</v>
      </c>
      <c r="D9" s="16">
        <v>1</v>
      </c>
      <c r="E9" s="17">
        <v>-91.72</v>
      </c>
      <c r="F9" s="17">
        <v>44.45</v>
      </c>
      <c r="G9" s="17">
        <v>948.84</v>
      </c>
      <c r="H9" s="17">
        <v>11</v>
      </c>
      <c r="I9" s="17">
        <v>0.12</v>
      </c>
      <c r="J9" s="17">
        <v>0.6</v>
      </c>
      <c r="K9" s="17">
        <v>0.45</v>
      </c>
      <c r="L9" s="18">
        <v>248</v>
      </c>
      <c r="M9" s="18">
        <v>1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>
        <f t="shared" si="0"/>
        <v>0</v>
      </c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</row>
    <row r="10" spans="1:1024" x14ac:dyDescent="0.2">
      <c r="A10" s="15">
        <v>14783</v>
      </c>
      <c r="B10" s="16">
        <v>20161004</v>
      </c>
      <c r="C10" s="15">
        <v>204134</v>
      </c>
      <c r="D10" s="16">
        <v>1</v>
      </c>
      <c r="E10" s="17">
        <v>-98.25</v>
      </c>
      <c r="F10" s="17">
        <v>38.880000000000003</v>
      </c>
      <c r="G10" s="17">
        <v>433.16</v>
      </c>
      <c r="H10" s="17">
        <v>11</v>
      </c>
      <c r="I10" s="17">
        <v>0.25</v>
      </c>
      <c r="J10" s="17">
        <v>0.25</v>
      </c>
      <c r="K10" s="17">
        <v>0.3</v>
      </c>
      <c r="L10" s="18">
        <v>514</v>
      </c>
      <c r="M10" s="18">
        <v>1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>
        <f t="shared" si="0"/>
        <v>0</v>
      </c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</row>
    <row r="11" spans="1:1024" x14ac:dyDescent="0.2">
      <c r="A11" s="15">
        <v>19947</v>
      </c>
      <c r="B11" s="16">
        <v>20170901</v>
      </c>
      <c r="C11" s="15">
        <v>200812</v>
      </c>
      <c r="D11" s="16">
        <v>1</v>
      </c>
      <c r="E11" s="17">
        <v>-104.35</v>
      </c>
      <c r="F11" s="17">
        <v>37.1</v>
      </c>
      <c r="G11" s="17">
        <v>221.89</v>
      </c>
      <c r="H11" s="17">
        <v>10</v>
      </c>
      <c r="I11" s="17">
        <v>1.75</v>
      </c>
      <c r="J11" s="17">
        <v>0.25</v>
      </c>
      <c r="K11" s="17">
        <v>0.15</v>
      </c>
      <c r="L11" s="18">
        <v>1854</v>
      </c>
      <c r="M11" s="18">
        <v>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>
        <f t="shared" si="0"/>
        <v>0</v>
      </c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</row>
    <row r="12" spans="1:1024" x14ac:dyDescent="0.2">
      <c r="A12" s="15">
        <v>19947</v>
      </c>
      <c r="B12" s="16">
        <v>20170901</v>
      </c>
      <c r="C12" s="15">
        <v>200812</v>
      </c>
      <c r="D12" s="16">
        <v>2</v>
      </c>
      <c r="E12" s="17">
        <v>-104.9</v>
      </c>
      <c r="F12" s="17">
        <v>36.049999999999997</v>
      </c>
      <c r="G12" s="17">
        <v>349.88</v>
      </c>
      <c r="H12" s="17">
        <v>10</v>
      </c>
      <c r="I12" s="17">
        <v>1.88</v>
      </c>
      <c r="J12" s="17">
        <v>0.35</v>
      </c>
      <c r="K12" s="17">
        <v>0.15</v>
      </c>
      <c r="L12" s="18">
        <v>2112</v>
      </c>
      <c r="M12" s="18">
        <v>1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>
        <f t="shared" si="0"/>
        <v>0</v>
      </c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</row>
    <row r="13" spans="1:1024" x14ac:dyDescent="0.2">
      <c r="A13" s="15">
        <v>20141</v>
      </c>
      <c r="B13" s="16">
        <v>20170914</v>
      </c>
      <c r="C13" s="15">
        <v>70907</v>
      </c>
      <c r="D13" s="16">
        <v>1</v>
      </c>
      <c r="E13" s="17">
        <v>-90.53</v>
      </c>
      <c r="F13" s="17">
        <v>49.7</v>
      </c>
      <c r="G13" s="17">
        <v>39.99</v>
      </c>
      <c r="H13" s="17">
        <v>10</v>
      </c>
      <c r="I13" s="17">
        <v>10</v>
      </c>
      <c r="J13" s="17">
        <v>0.1</v>
      </c>
      <c r="K13" s="17">
        <v>0.05</v>
      </c>
      <c r="L13" s="18">
        <v>456</v>
      </c>
      <c r="M13" s="18">
        <v>1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>
        <f t="shared" si="0"/>
        <v>0</v>
      </c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</row>
    <row r="14" spans="1:1024" x14ac:dyDescent="0.2">
      <c r="A14" s="15">
        <v>20285</v>
      </c>
      <c r="B14" s="16">
        <v>20170923</v>
      </c>
      <c r="C14" s="15">
        <v>134205</v>
      </c>
      <c r="D14" s="16">
        <v>1</v>
      </c>
      <c r="E14" s="17">
        <v>-104</v>
      </c>
      <c r="F14" s="17">
        <v>37.619999999999997</v>
      </c>
      <c r="G14" s="17">
        <v>979.28</v>
      </c>
      <c r="H14" s="17">
        <v>10.38</v>
      </c>
      <c r="I14" s="17">
        <v>1.38</v>
      </c>
      <c r="J14" s="17">
        <v>0.35</v>
      </c>
      <c r="K14" s="17">
        <v>0.5</v>
      </c>
      <c r="L14" s="18">
        <v>1555</v>
      </c>
      <c r="M14" s="18">
        <v>1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>
        <f t="shared" si="0"/>
        <v>0</v>
      </c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</row>
    <row r="15" spans="1:1024" x14ac:dyDescent="0.2">
      <c r="A15" s="15">
        <v>20433</v>
      </c>
      <c r="B15" s="16">
        <v>20171003</v>
      </c>
      <c r="C15" s="15">
        <v>14251</v>
      </c>
      <c r="D15" s="16">
        <v>1</v>
      </c>
      <c r="E15" s="17">
        <v>-99.7</v>
      </c>
      <c r="F15" s="17">
        <v>41.5</v>
      </c>
      <c r="G15" s="17">
        <v>347.26</v>
      </c>
      <c r="H15" s="17">
        <v>10.38</v>
      </c>
      <c r="I15" s="17">
        <v>0.38</v>
      </c>
      <c r="J15" s="17">
        <v>0.25</v>
      </c>
      <c r="K15" s="17">
        <v>0.25</v>
      </c>
      <c r="L15" s="18">
        <v>821</v>
      </c>
      <c r="M15" s="18">
        <v>1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>
        <f t="shared" si="0"/>
        <v>0</v>
      </c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</sheetData>
  <mergeCells count="20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6:BK6"/>
    <mergeCell ref="AY7:BK7"/>
    <mergeCell ref="AY8:BK8"/>
    <mergeCell ref="AY9:BK9"/>
    <mergeCell ref="AY10:BK10"/>
    <mergeCell ref="AY11:BK11"/>
    <mergeCell ref="AY12:BK12"/>
    <mergeCell ref="AY13:BK13"/>
    <mergeCell ref="AY14:BK14"/>
    <mergeCell ref="AY15:BK15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"/>
  <sheetViews>
    <sheetView topLeftCell="AU1" zoomScaleNormal="100" workbookViewId="0">
      <selection activeCell="AX12" sqref="AX12"/>
    </sheetView>
  </sheetViews>
  <sheetFormatPr defaultRowHeight="12.75" x14ac:dyDescent="0.2"/>
  <cols>
    <col min="1" max="1" width="10.28515625" style="1" customWidth="1"/>
    <col min="2" max="2" width="9" customWidth="1"/>
    <col min="3" max="3" width="8" style="1" customWidth="1"/>
    <col min="4" max="4" width="4.5703125" customWidth="1"/>
    <col min="5" max="6" width="7.140625" style="19" customWidth="1"/>
    <col min="7" max="7" width="9" style="19" customWidth="1"/>
    <col min="8" max="9" width="5.140625" style="19" customWidth="1"/>
    <col min="10" max="11" width="6.42578125" style="19" customWidth="1"/>
    <col min="12" max="12" width="5.140625" customWidth="1"/>
    <col min="13" max="13" width="2.5703125" customWidth="1"/>
    <col min="14" max="14" width="7.28515625" customWidth="1"/>
    <col min="15" max="15" width="8.85546875" customWidth="1"/>
    <col min="16" max="16" width="7.7109375" customWidth="1"/>
    <col min="17" max="17" width="7.28515625" customWidth="1"/>
    <col min="18" max="18" width="8.85546875" customWidth="1"/>
    <col min="19" max="19" width="6.28515625" customWidth="1"/>
    <col min="20" max="20" width="10" customWidth="1"/>
    <col min="21" max="21" width="9.28515625" customWidth="1"/>
    <col min="22" max="22" width="10.42578125" customWidth="1"/>
    <col min="23" max="24" width="7.140625" customWidth="1"/>
    <col min="25" max="25" width="8.140625" customWidth="1"/>
    <col min="26" max="26" width="8.28515625" customWidth="1"/>
    <col min="27" max="27" width="10.85546875" customWidth="1"/>
    <col min="28" max="28" width="8.7109375" customWidth="1"/>
    <col min="29" max="29" width="8.85546875" customWidth="1"/>
    <col min="30" max="30" width="10" customWidth="1"/>
    <col min="31" max="31" width="7.5703125" customWidth="1"/>
    <col min="32" max="32" width="9.42578125" customWidth="1"/>
    <col min="33" max="33" width="7.42578125" customWidth="1"/>
    <col min="34" max="34" width="7.7109375" customWidth="1"/>
    <col min="35" max="35" width="9.85546875" customWidth="1"/>
    <col min="36" max="36" width="11" customWidth="1"/>
    <col min="37" max="37" width="6.28515625" customWidth="1"/>
    <col min="38" max="38" width="6.140625" customWidth="1"/>
    <col min="39" max="39" width="7.5703125" customWidth="1"/>
    <col min="40" max="40" width="6.140625" customWidth="1"/>
    <col min="41" max="41" width="10" customWidth="1"/>
    <col min="42" max="42" width="7.28515625" customWidth="1"/>
    <col min="43" max="43" width="11.5703125"/>
    <col min="44" max="44" width="7.85546875" customWidth="1"/>
    <col min="45" max="45" width="9.28515625" customWidth="1"/>
    <col min="46" max="46" width="8.85546875" customWidth="1"/>
    <col min="47" max="47" width="10.5703125" customWidth="1"/>
    <col min="48" max="48" width="7.28515625" customWidth="1"/>
    <col min="49" max="49" width="9.85546875" customWidth="1"/>
    <col min="50" max="50" width="5.7109375" customWidth="1"/>
    <col min="51" max="1025" width="11.5703125"/>
  </cols>
  <sheetData>
    <row r="1" spans="1:1024" s="20" customFormat="1" x14ac:dyDescent="0.2">
      <c r="A1" s="25" t="s">
        <v>60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 t="s">
        <v>1</v>
      </c>
      <c r="U1" s="26"/>
      <c r="V1" s="26"/>
      <c r="W1" s="26"/>
      <c r="X1" s="26"/>
      <c r="Y1" s="26"/>
      <c r="Z1" s="26"/>
      <c r="AA1" s="26"/>
      <c r="AB1" s="26"/>
      <c r="AC1" s="26"/>
      <c r="AD1" s="26"/>
      <c r="AE1" s="27" t="s">
        <v>2</v>
      </c>
      <c r="AF1" s="27"/>
      <c r="AG1" s="27"/>
      <c r="AH1" s="27"/>
      <c r="AI1" s="27"/>
      <c r="AJ1" s="28" t="s">
        <v>3</v>
      </c>
      <c r="AK1" s="28"/>
      <c r="AL1" s="28"/>
      <c r="AM1" s="28"/>
      <c r="AN1" s="29" t="s">
        <v>4</v>
      </c>
      <c r="AO1" s="29"/>
      <c r="AP1" s="29"/>
      <c r="AQ1" s="29"/>
      <c r="AR1" s="29"/>
      <c r="AS1" s="29"/>
      <c r="AT1" s="29"/>
      <c r="AU1" s="29"/>
      <c r="AV1" s="29"/>
      <c r="AW1" s="29"/>
      <c r="AX1" s="4"/>
      <c r="AY1" s="23" t="s">
        <v>5</v>
      </c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</row>
    <row r="2" spans="1:1024" s="14" customFormat="1" ht="51" x14ac:dyDescent="0.2">
      <c r="A2" s="5" t="s">
        <v>6</v>
      </c>
      <c r="B2" s="6" t="s">
        <v>7</v>
      </c>
      <c r="C2" s="5" t="s">
        <v>8</v>
      </c>
      <c r="D2" s="6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8" t="s">
        <v>17</v>
      </c>
      <c r="M2" s="8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9" t="s">
        <v>25</v>
      </c>
      <c r="U2" s="9" t="s">
        <v>26</v>
      </c>
      <c r="V2" s="9" t="s">
        <v>27</v>
      </c>
      <c r="W2" s="9" t="s">
        <v>28</v>
      </c>
      <c r="X2" s="9" t="s">
        <v>29</v>
      </c>
      <c r="Y2" s="9" t="s">
        <v>30</v>
      </c>
      <c r="Z2" s="9" t="s">
        <v>31</v>
      </c>
      <c r="AA2" s="9" t="s">
        <v>32</v>
      </c>
      <c r="AB2" s="9" t="s">
        <v>33</v>
      </c>
      <c r="AC2" s="9" t="s">
        <v>34</v>
      </c>
      <c r="AD2" s="9" t="s">
        <v>35</v>
      </c>
      <c r="AE2" s="10" t="s">
        <v>36</v>
      </c>
      <c r="AF2" s="10" t="s">
        <v>37</v>
      </c>
      <c r="AG2" s="10" t="s">
        <v>38</v>
      </c>
      <c r="AH2" s="10" t="s">
        <v>39</v>
      </c>
      <c r="AI2" s="10" t="s">
        <v>40</v>
      </c>
      <c r="AJ2" s="11" t="s">
        <v>41</v>
      </c>
      <c r="AK2" s="11" t="s">
        <v>42</v>
      </c>
      <c r="AL2" s="11" t="s">
        <v>43</v>
      </c>
      <c r="AM2" s="11" t="s">
        <v>44</v>
      </c>
      <c r="AN2" s="12" t="s">
        <v>45</v>
      </c>
      <c r="AO2" s="12" t="s">
        <v>64</v>
      </c>
      <c r="AP2" s="12" t="s">
        <v>47</v>
      </c>
      <c r="AQ2" s="12" t="s">
        <v>48</v>
      </c>
      <c r="AR2" s="12" t="s">
        <v>49</v>
      </c>
      <c r="AS2" s="12" t="s">
        <v>50</v>
      </c>
      <c r="AT2" s="12" t="s">
        <v>51</v>
      </c>
      <c r="AU2" s="12" t="s">
        <v>52</v>
      </c>
      <c r="AV2" s="12" t="s">
        <v>53</v>
      </c>
      <c r="AW2" s="12" t="s">
        <v>54</v>
      </c>
      <c r="AX2" s="13" t="s">
        <v>55</v>
      </c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x14ac:dyDescent="0.2">
      <c r="A3" s="15">
        <v>3541</v>
      </c>
      <c r="B3" s="16">
        <v>20141013</v>
      </c>
      <c r="C3" s="15">
        <v>63029</v>
      </c>
      <c r="D3" s="16">
        <v>1</v>
      </c>
      <c r="E3" s="17">
        <v>-98.18</v>
      </c>
      <c r="F3" s="17">
        <v>31.25</v>
      </c>
      <c r="G3" s="17">
        <v>1294.8699999999999</v>
      </c>
      <c r="H3" s="17">
        <v>11.12</v>
      </c>
      <c r="I3" s="17">
        <v>0</v>
      </c>
      <c r="J3" s="17">
        <v>0.6</v>
      </c>
      <c r="K3" s="17">
        <v>0.45</v>
      </c>
      <c r="L3" s="18">
        <v>323</v>
      </c>
      <c r="M3" s="18">
        <v>1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>
        <v>0.5</v>
      </c>
      <c r="AO3" s="16">
        <v>1</v>
      </c>
      <c r="AP3" s="16">
        <v>0</v>
      </c>
      <c r="AQ3" s="16">
        <v>1</v>
      </c>
      <c r="AR3" s="16">
        <v>1</v>
      </c>
      <c r="AS3" s="16">
        <v>0.5</v>
      </c>
      <c r="AT3" s="16">
        <v>0</v>
      </c>
      <c r="AU3" s="16">
        <v>0</v>
      </c>
      <c r="AV3" s="16">
        <v>0</v>
      </c>
      <c r="AW3" s="16">
        <v>0</v>
      </c>
      <c r="AX3" s="16">
        <f t="shared" ref="AX3:AX9" si="0">SUM(AN3:AW3)</f>
        <v>4</v>
      </c>
      <c r="AY3" s="31" t="s">
        <v>65</v>
      </c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</row>
    <row r="4" spans="1:1024" x14ac:dyDescent="0.2">
      <c r="A4" s="15">
        <v>3556</v>
      </c>
      <c r="B4" s="16">
        <v>20141014</v>
      </c>
      <c r="C4" s="15">
        <v>53545</v>
      </c>
      <c r="D4" s="16">
        <v>1</v>
      </c>
      <c r="E4" s="17">
        <v>-90.2</v>
      </c>
      <c r="F4" s="17">
        <v>26.85</v>
      </c>
      <c r="G4" s="17">
        <v>1792.59</v>
      </c>
      <c r="H4" s="17">
        <v>10.75</v>
      </c>
      <c r="I4" s="17">
        <v>0</v>
      </c>
      <c r="J4" s="17">
        <v>0.85</v>
      </c>
      <c r="K4" s="17">
        <v>0.95</v>
      </c>
      <c r="L4" s="18">
        <v>0</v>
      </c>
      <c r="M4" s="18">
        <v>0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>
        <v>-0.5</v>
      </c>
      <c r="AO4" s="16">
        <v>1</v>
      </c>
      <c r="AP4" s="16">
        <v>0</v>
      </c>
      <c r="AQ4" s="16">
        <v>1</v>
      </c>
      <c r="AR4" s="16">
        <v>0.5</v>
      </c>
      <c r="AS4" s="16">
        <v>0.5</v>
      </c>
      <c r="AT4" s="16">
        <v>0</v>
      </c>
      <c r="AU4" s="16">
        <v>-1</v>
      </c>
      <c r="AV4" s="16">
        <v>-0.5</v>
      </c>
      <c r="AW4" s="16">
        <v>-1</v>
      </c>
      <c r="AX4" s="16">
        <f t="shared" si="0"/>
        <v>0</v>
      </c>
      <c r="AY4" s="30" t="s">
        <v>66</v>
      </c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</row>
    <row r="5" spans="1:1024" x14ac:dyDescent="0.2">
      <c r="A5" s="15">
        <v>4192</v>
      </c>
      <c r="B5" s="16">
        <v>20141124</v>
      </c>
      <c r="C5" s="15">
        <v>25125</v>
      </c>
      <c r="D5" s="16">
        <v>1</v>
      </c>
      <c r="E5" s="17">
        <v>-79.680000000000007</v>
      </c>
      <c r="F5" s="17">
        <v>31.58</v>
      </c>
      <c r="G5" s="17">
        <v>2396.4499999999998</v>
      </c>
      <c r="H5" s="17">
        <v>12</v>
      </c>
      <c r="I5" s="17">
        <v>0</v>
      </c>
      <c r="J5" s="17">
        <v>0.9</v>
      </c>
      <c r="K5" s="17">
        <v>1.3</v>
      </c>
      <c r="L5" s="18">
        <v>0</v>
      </c>
      <c r="M5" s="18">
        <v>0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>
        <v>0.5</v>
      </c>
      <c r="AO5" s="16">
        <v>0.5</v>
      </c>
      <c r="AP5" s="16">
        <v>0</v>
      </c>
      <c r="AQ5" s="16">
        <v>1</v>
      </c>
      <c r="AR5" s="16">
        <v>1</v>
      </c>
      <c r="AS5" s="16">
        <v>0.5</v>
      </c>
      <c r="AT5" s="16">
        <v>0</v>
      </c>
      <c r="AU5" s="16">
        <v>-1</v>
      </c>
      <c r="AV5" s="16">
        <v>-1</v>
      </c>
      <c r="AW5" s="16">
        <v>-1</v>
      </c>
      <c r="AX5" s="16">
        <f t="shared" si="0"/>
        <v>0.5</v>
      </c>
      <c r="AY5" s="30" t="s">
        <v>67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</row>
    <row r="6" spans="1:1024" x14ac:dyDescent="0.2">
      <c r="A6" s="15">
        <v>14552</v>
      </c>
      <c r="B6" s="16">
        <v>20160920</v>
      </c>
      <c r="C6" s="15">
        <v>2338</v>
      </c>
      <c r="D6" s="16">
        <v>1</v>
      </c>
      <c r="E6" s="17">
        <v>-81.400000000000006</v>
      </c>
      <c r="F6" s="17">
        <v>29.67</v>
      </c>
      <c r="G6" s="17">
        <v>1584.55</v>
      </c>
      <c r="H6" s="17">
        <v>10.5</v>
      </c>
      <c r="I6" s="17">
        <v>0</v>
      </c>
      <c r="J6" s="17">
        <v>0.55000000000000004</v>
      </c>
      <c r="K6" s="17">
        <v>0.8</v>
      </c>
      <c r="L6" s="18">
        <v>8</v>
      </c>
      <c r="M6" s="18">
        <v>1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>
        <v>-1</v>
      </c>
      <c r="AO6" s="16">
        <v>0.5</v>
      </c>
      <c r="AP6" s="16">
        <v>0</v>
      </c>
      <c r="AQ6" s="16">
        <v>-1</v>
      </c>
      <c r="AR6" s="16">
        <v>0.5</v>
      </c>
      <c r="AS6" s="16">
        <v>-0.5</v>
      </c>
      <c r="AT6" s="16">
        <v>0</v>
      </c>
      <c r="AU6" s="16">
        <v>-1</v>
      </c>
      <c r="AV6" s="16">
        <v>-0.5</v>
      </c>
      <c r="AW6" s="16">
        <v>-0.5</v>
      </c>
      <c r="AX6" s="16">
        <f t="shared" si="0"/>
        <v>-3.5</v>
      </c>
      <c r="AY6" s="30" t="s">
        <v>68</v>
      </c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</row>
    <row r="7" spans="1:1024" x14ac:dyDescent="0.2">
      <c r="A7" s="15">
        <v>15029</v>
      </c>
      <c r="B7" s="21">
        <v>20161020</v>
      </c>
      <c r="C7" s="15">
        <v>162004</v>
      </c>
      <c r="D7" s="16">
        <v>1</v>
      </c>
      <c r="E7" s="17">
        <v>-95.47</v>
      </c>
      <c r="F7" s="17">
        <v>26.97</v>
      </c>
      <c r="G7" s="17">
        <v>1129.46</v>
      </c>
      <c r="H7" s="17">
        <v>10.25</v>
      </c>
      <c r="I7" s="17">
        <v>0</v>
      </c>
      <c r="J7" s="17">
        <v>0.3</v>
      </c>
      <c r="K7" s="17">
        <v>0.9</v>
      </c>
      <c r="L7" s="18">
        <v>0</v>
      </c>
      <c r="M7" s="18">
        <v>0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>
        <v>-0.5</v>
      </c>
      <c r="AO7" s="16">
        <v>-0.5</v>
      </c>
      <c r="AP7" s="16">
        <v>0</v>
      </c>
      <c r="AQ7" s="16">
        <v>-1</v>
      </c>
      <c r="AR7" s="16">
        <v>-0.5</v>
      </c>
      <c r="AS7" s="16">
        <v>0.5</v>
      </c>
      <c r="AT7" s="16">
        <v>0</v>
      </c>
      <c r="AU7" s="16">
        <v>-1</v>
      </c>
      <c r="AV7" s="16">
        <v>-1</v>
      </c>
      <c r="AW7" s="16">
        <v>-1</v>
      </c>
      <c r="AX7" s="16">
        <f t="shared" si="0"/>
        <v>-5</v>
      </c>
      <c r="AY7" s="30" t="s">
        <v>69</v>
      </c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</row>
    <row r="8" spans="1:1024" x14ac:dyDescent="0.2">
      <c r="A8" s="15">
        <v>15484</v>
      </c>
      <c r="B8" s="16">
        <v>20161118</v>
      </c>
      <c r="C8" s="15">
        <v>214914</v>
      </c>
      <c r="D8" s="16">
        <v>1</v>
      </c>
      <c r="E8" s="17">
        <v>-97.47</v>
      </c>
      <c r="F8" s="17">
        <v>28.3</v>
      </c>
      <c r="G8" s="17">
        <v>1333.6</v>
      </c>
      <c r="H8" s="17">
        <v>11.38</v>
      </c>
      <c r="I8" s="17">
        <v>0</v>
      </c>
      <c r="J8" s="17">
        <v>0.6</v>
      </c>
      <c r="K8" s="17">
        <v>0.45</v>
      </c>
      <c r="L8" s="18">
        <v>36</v>
      </c>
      <c r="M8" s="18">
        <v>1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>
        <v>0.5</v>
      </c>
      <c r="AO8" s="16">
        <v>1</v>
      </c>
      <c r="AP8" s="16">
        <v>0</v>
      </c>
      <c r="AQ8" s="16">
        <v>-1</v>
      </c>
      <c r="AR8" s="16">
        <v>1</v>
      </c>
      <c r="AS8" s="16">
        <v>0.5</v>
      </c>
      <c r="AT8" s="16">
        <v>0</v>
      </c>
      <c r="AU8" s="16">
        <v>-1</v>
      </c>
      <c r="AV8" s="16">
        <v>-1</v>
      </c>
      <c r="AW8" s="16">
        <v>0.5</v>
      </c>
      <c r="AX8" s="16">
        <f t="shared" si="0"/>
        <v>0.5</v>
      </c>
      <c r="AY8" s="30" t="s">
        <v>70</v>
      </c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</row>
    <row r="9" spans="1:1024" x14ac:dyDescent="0.2">
      <c r="A9" s="15">
        <v>20325</v>
      </c>
      <c r="B9" s="16">
        <v>20170926</v>
      </c>
      <c r="C9" s="15">
        <v>25705</v>
      </c>
      <c r="D9" s="16">
        <v>1</v>
      </c>
      <c r="E9" s="17">
        <v>-99.68</v>
      </c>
      <c r="F9" s="17">
        <v>28.08</v>
      </c>
      <c r="G9" s="17">
        <v>3436.47</v>
      </c>
      <c r="H9" s="17">
        <v>11</v>
      </c>
      <c r="I9" s="17">
        <v>0</v>
      </c>
      <c r="J9" s="17">
        <v>0.9</v>
      </c>
      <c r="K9" s="17">
        <v>1.4</v>
      </c>
      <c r="L9" s="18">
        <v>192</v>
      </c>
      <c r="M9" s="18">
        <v>1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>
        <v>-0.5</v>
      </c>
      <c r="AO9" s="16">
        <v>1</v>
      </c>
      <c r="AP9" s="16">
        <v>0</v>
      </c>
      <c r="AQ9" s="16">
        <v>1</v>
      </c>
      <c r="AR9" s="16">
        <v>1</v>
      </c>
      <c r="AS9" s="16">
        <v>0.5</v>
      </c>
      <c r="AT9" s="16">
        <v>0</v>
      </c>
      <c r="AU9" s="16">
        <v>1</v>
      </c>
      <c r="AV9" s="16">
        <v>0</v>
      </c>
      <c r="AW9" s="16">
        <v>1</v>
      </c>
      <c r="AX9" s="16">
        <f t="shared" si="0"/>
        <v>5</v>
      </c>
      <c r="AY9" s="30" t="s">
        <v>71</v>
      </c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</row>
    <row r="10" spans="1:1024" x14ac:dyDescent="0.2">
      <c r="AX10" s="32">
        <f>AVERAGE(AX3:AX9)</f>
        <v>0.21428571428571427</v>
      </c>
    </row>
    <row r="11" spans="1:1024" x14ac:dyDescent="0.2">
      <c r="AX11" s="32">
        <f>MAX(AX3:AX9)</f>
        <v>5</v>
      </c>
    </row>
    <row r="12" spans="1:1024" x14ac:dyDescent="0.2">
      <c r="AX12" s="32">
        <f>MIN(AX3:AX9)</f>
        <v>-5</v>
      </c>
    </row>
  </sheetData>
  <mergeCells count="14">
    <mergeCell ref="A1:S1"/>
    <mergeCell ref="T1:AD1"/>
    <mergeCell ref="AE1:AI1"/>
    <mergeCell ref="AJ1:AM1"/>
    <mergeCell ref="AN1:AW1"/>
    <mergeCell ref="AY6:BK6"/>
    <mergeCell ref="AY7:BK7"/>
    <mergeCell ref="AY8:BK8"/>
    <mergeCell ref="AY9:BK9"/>
    <mergeCell ref="AY1:BK1"/>
    <mergeCell ref="AY2:BK2"/>
    <mergeCell ref="AY3:BK3"/>
    <mergeCell ref="AY4:BK4"/>
    <mergeCell ref="AY5:BK5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5"/>
  <sheetViews>
    <sheetView tabSelected="1" topLeftCell="AK3" zoomScaleNormal="100" workbookViewId="0">
      <selection activeCell="AX26" sqref="AX26"/>
    </sheetView>
  </sheetViews>
  <sheetFormatPr defaultRowHeight="12.75" x14ac:dyDescent="0.2"/>
  <cols>
    <col min="1" max="1" width="9.85546875" style="1" customWidth="1"/>
    <col min="2" max="2" width="9" customWidth="1"/>
    <col min="3" max="3" width="7.7109375" style="1" customWidth="1"/>
    <col min="4" max="4" width="4.5703125" customWidth="1"/>
    <col min="5" max="6" width="7.140625" style="19" customWidth="1"/>
    <col min="7" max="7" width="9" style="19" customWidth="1"/>
    <col min="8" max="9" width="5.140625" style="19" customWidth="1"/>
    <col min="10" max="11" width="6.42578125" style="19" customWidth="1"/>
    <col min="12" max="12" width="5.140625" customWidth="1"/>
    <col min="13" max="13" width="2.5703125" customWidth="1"/>
    <col min="14" max="14" width="7.28515625" customWidth="1"/>
    <col min="15" max="15" width="8.85546875" customWidth="1"/>
    <col min="16" max="16" width="7.7109375" customWidth="1"/>
    <col min="17" max="17" width="7.28515625" customWidth="1"/>
    <col min="18" max="18" width="8.85546875" customWidth="1"/>
    <col min="19" max="19" width="6.28515625" customWidth="1"/>
    <col min="20" max="20" width="10" customWidth="1"/>
    <col min="21" max="21" width="9.28515625" customWidth="1"/>
    <col min="22" max="22" width="10.42578125" customWidth="1"/>
    <col min="23" max="24" width="7.140625" customWidth="1"/>
    <col min="25" max="25" width="8.140625" customWidth="1"/>
    <col min="26" max="26" width="8.28515625" customWidth="1"/>
    <col min="27" max="27" width="10.85546875" customWidth="1"/>
    <col min="28" max="28" width="8.7109375" customWidth="1"/>
    <col min="29" max="29" width="8.85546875" customWidth="1"/>
    <col min="30" max="30" width="10" customWidth="1"/>
    <col min="31" max="31" width="7.5703125" customWidth="1"/>
    <col min="32" max="32" width="9.42578125" customWidth="1"/>
    <col min="33" max="33" width="7.42578125" customWidth="1"/>
    <col min="34" max="34" width="7.7109375" customWidth="1"/>
    <col min="35" max="35" width="9.85546875" customWidth="1"/>
    <col min="36" max="36" width="11" customWidth="1"/>
    <col min="37" max="37" width="6.28515625" customWidth="1"/>
    <col min="38" max="38" width="6.140625" customWidth="1"/>
    <col min="39" max="39" width="7.5703125" customWidth="1"/>
    <col min="40" max="40" width="6.140625" customWidth="1"/>
    <col min="41" max="41" width="10" customWidth="1"/>
    <col min="42" max="42" width="7.28515625" customWidth="1"/>
    <col min="43" max="43" width="11.5703125"/>
    <col min="44" max="44" width="7.85546875" customWidth="1"/>
    <col min="45" max="45" width="9.28515625" customWidth="1"/>
    <col min="46" max="46" width="8.85546875" customWidth="1"/>
    <col min="47" max="47" width="10.5703125" customWidth="1"/>
    <col min="48" max="48" width="7.28515625" customWidth="1"/>
    <col min="49" max="49" width="9.85546875" customWidth="1"/>
    <col min="50" max="50" width="5.7109375" customWidth="1"/>
    <col min="51" max="1025" width="11.5703125"/>
  </cols>
  <sheetData>
    <row r="1" spans="1:1024" s="20" customFormat="1" x14ac:dyDescent="0.2">
      <c r="A1" s="25" t="s">
        <v>61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 t="s">
        <v>1</v>
      </c>
      <c r="U1" s="26"/>
      <c r="V1" s="26"/>
      <c r="W1" s="26"/>
      <c r="X1" s="26"/>
      <c r="Y1" s="26"/>
      <c r="Z1" s="26"/>
      <c r="AA1" s="26"/>
      <c r="AB1" s="26"/>
      <c r="AC1" s="26"/>
      <c r="AD1" s="26"/>
      <c r="AE1" s="27" t="s">
        <v>2</v>
      </c>
      <c r="AF1" s="27"/>
      <c r="AG1" s="27"/>
      <c r="AH1" s="27"/>
      <c r="AI1" s="27"/>
      <c r="AJ1" s="28" t="s">
        <v>3</v>
      </c>
      <c r="AK1" s="28"/>
      <c r="AL1" s="28"/>
      <c r="AM1" s="28"/>
      <c r="AN1" s="29" t="s">
        <v>4</v>
      </c>
      <c r="AO1" s="29"/>
      <c r="AP1" s="29"/>
      <c r="AQ1" s="29"/>
      <c r="AR1" s="29"/>
      <c r="AS1" s="29"/>
      <c r="AT1" s="29"/>
      <c r="AU1" s="29"/>
      <c r="AV1" s="29"/>
      <c r="AW1" s="29"/>
      <c r="AX1" s="4"/>
      <c r="AY1" s="23" t="s">
        <v>5</v>
      </c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</row>
    <row r="2" spans="1:1024" s="14" customFormat="1" ht="51" x14ac:dyDescent="0.2">
      <c r="A2" s="5" t="s">
        <v>6</v>
      </c>
      <c r="B2" s="6" t="s">
        <v>7</v>
      </c>
      <c r="C2" s="5" t="s">
        <v>8</v>
      </c>
      <c r="D2" s="6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8" t="s">
        <v>17</v>
      </c>
      <c r="M2" s="8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9" t="s">
        <v>25</v>
      </c>
      <c r="U2" s="9" t="s">
        <v>26</v>
      </c>
      <c r="V2" s="9" t="s">
        <v>27</v>
      </c>
      <c r="W2" s="9" t="s">
        <v>28</v>
      </c>
      <c r="X2" s="9" t="s">
        <v>29</v>
      </c>
      <c r="Y2" s="9" t="s">
        <v>30</v>
      </c>
      <c r="Z2" s="9" t="s">
        <v>31</v>
      </c>
      <c r="AA2" s="9" t="s">
        <v>32</v>
      </c>
      <c r="AB2" s="9" t="s">
        <v>33</v>
      </c>
      <c r="AC2" s="9" t="s">
        <v>34</v>
      </c>
      <c r="AD2" s="9" t="s">
        <v>35</v>
      </c>
      <c r="AE2" s="10" t="s">
        <v>36</v>
      </c>
      <c r="AF2" s="10" t="s">
        <v>37</v>
      </c>
      <c r="AG2" s="10" t="s">
        <v>38</v>
      </c>
      <c r="AH2" s="10" t="s">
        <v>39</v>
      </c>
      <c r="AI2" s="10" t="s">
        <v>40</v>
      </c>
      <c r="AJ2" s="11" t="s">
        <v>41</v>
      </c>
      <c r="AK2" s="11" t="s">
        <v>42</v>
      </c>
      <c r="AL2" s="11" t="s">
        <v>43</v>
      </c>
      <c r="AM2" s="11" t="s">
        <v>44</v>
      </c>
      <c r="AN2" s="12" t="s">
        <v>45</v>
      </c>
      <c r="AO2" s="12" t="s">
        <v>46</v>
      </c>
      <c r="AP2" s="12" t="s">
        <v>47</v>
      </c>
      <c r="AQ2" s="12" t="s">
        <v>48</v>
      </c>
      <c r="AR2" s="12" t="s">
        <v>49</v>
      </c>
      <c r="AS2" s="12" t="s">
        <v>50</v>
      </c>
      <c r="AT2" s="12" t="s">
        <v>51</v>
      </c>
      <c r="AU2" s="12" t="s">
        <v>52</v>
      </c>
      <c r="AV2" s="12" t="s">
        <v>53</v>
      </c>
      <c r="AW2" s="12" t="s">
        <v>54</v>
      </c>
      <c r="AX2" s="13" t="s">
        <v>55</v>
      </c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x14ac:dyDescent="0.2">
      <c r="A3" s="15">
        <v>2901</v>
      </c>
      <c r="B3" s="16">
        <v>20140902</v>
      </c>
      <c r="C3" s="15">
        <v>34752</v>
      </c>
      <c r="D3" s="16">
        <v>1</v>
      </c>
      <c r="E3" s="17">
        <v>-94.72</v>
      </c>
      <c r="F3" s="17">
        <v>37.03</v>
      </c>
      <c r="G3" s="17">
        <v>2344.44</v>
      </c>
      <c r="H3" s="17">
        <v>13.12</v>
      </c>
      <c r="I3" s="17">
        <v>0</v>
      </c>
      <c r="J3" s="17">
        <v>0.8</v>
      </c>
      <c r="K3" s="17">
        <v>0.7</v>
      </c>
      <c r="L3" s="18">
        <v>249</v>
      </c>
      <c r="M3" s="18">
        <v>1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>
        <v>0.5</v>
      </c>
      <c r="AO3" s="16">
        <v>0.5</v>
      </c>
      <c r="AP3" s="16">
        <v>0</v>
      </c>
      <c r="AQ3" s="16">
        <v>-1</v>
      </c>
      <c r="AR3" s="16">
        <v>1</v>
      </c>
      <c r="AS3" s="16">
        <v>0.5</v>
      </c>
      <c r="AT3" s="16">
        <v>0</v>
      </c>
      <c r="AU3" s="16">
        <v>0.5</v>
      </c>
      <c r="AV3" s="16">
        <v>0</v>
      </c>
      <c r="AW3" s="16">
        <v>0</v>
      </c>
      <c r="AX3" s="16">
        <f t="shared" ref="AX3:AX22" si="0">SUM(AN3:AW3)</f>
        <v>2</v>
      </c>
      <c r="AY3" s="31" t="s">
        <v>73</v>
      </c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</row>
    <row r="4" spans="1:1024" x14ac:dyDescent="0.2">
      <c r="A4" s="15">
        <v>2901</v>
      </c>
      <c r="B4" s="16">
        <v>20140902</v>
      </c>
      <c r="C4" s="15">
        <v>34752</v>
      </c>
      <c r="D4" s="16">
        <v>2</v>
      </c>
      <c r="E4" s="17">
        <v>-92.7</v>
      </c>
      <c r="F4" s="17">
        <v>37.700000000000003</v>
      </c>
      <c r="G4" s="17">
        <v>1589.73</v>
      </c>
      <c r="H4" s="17">
        <v>10.38</v>
      </c>
      <c r="I4" s="17">
        <v>0</v>
      </c>
      <c r="J4" s="17">
        <v>0.65</v>
      </c>
      <c r="K4" s="17">
        <v>0.55000000000000004</v>
      </c>
      <c r="L4" s="18">
        <v>364</v>
      </c>
      <c r="M4" s="18">
        <v>1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>
        <v>-0.5</v>
      </c>
      <c r="AO4" s="16">
        <v>0.5</v>
      </c>
      <c r="AP4" s="16">
        <v>0</v>
      </c>
      <c r="AQ4" s="16">
        <v>-1</v>
      </c>
      <c r="AR4" s="16">
        <v>0.5</v>
      </c>
      <c r="AS4" s="16">
        <v>0.5</v>
      </c>
      <c r="AT4" s="16">
        <v>0</v>
      </c>
      <c r="AU4" s="16">
        <v>1</v>
      </c>
      <c r="AV4" s="16">
        <v>-0.5</v>
      </c>
      <c r="AW4" s="16">
        <v>1</v>
      </c>
      <c r="AX4" s="16">
        <f t="shared" si="0"/>
        <v>1.5</v>
      </c>
      <c r="AY4" s="31" t="s">
        <v>72</v>
      </c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</row>
    <row r="5" spans="1:1024" x14ac:dyDescent="0.2">
      <c r="A5" s="15">
        <v>2901</v>
      </c>
      <c r="B5" s="16">
        <v>20140902</v>
      </c>
      <c r="C5" s="15">
        <v>34752</v>
      </c>
      <c r="D5" s="16">
        <v>3</v>
      </c>
      <c r="E5" s="17">
        <v>-93.6</v>
      </c>
      <c r="F5" s="17">
        <v>38.700000000000003</v>
      </c>
      <c r="G5" s="17">
        <v>3522.06</v>
      </c>
      <c r="H5" s="17">
        <v>15.62</v>
      </c>
      <c r="I5" s="17">
        <v>0</v>
      </c>
      <c r="J5" s="17">
        <v>1.35</v>
      </c>
      <c r="K5" s="17">
        <v>0.95</v>
      </c>
      <c r="L5" s="18">
        <v>250</v>
      </c>
      <c r="M5" s="18">
        <v>1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>
        <v>-0.5</v>
      </c>
      <c r="AO5" s="16">
        <v>0.5</v>
      </c>
      <c r="AP5" s="16">
        <v>0</v>
      </c>
      <c r="AQ5" s="16">
        <v>-1</v>
      </c>
      <c r="AR5" s="16">
        <v>1</v>
      </c>
      <c r="AS5" s="16">
        <v>0.5</v>
      </c>
      <c r="AT5" s="16">
        <v>0</v>
      </c>
      <c r="AU5" s="16">
        <v>1</v>
      </c>
      <c r="AV5" s="16">
        <v>-1</v>
      </c>
      <c r="AW5" s="16">
        <v>0.5</v>
      </c>
      <c r="AX5" s="16">
        <f t="shared" si="0"/>
        <v>1</v>
      </c>
      <c r="AY5" s="31" t="s">
        <v>72</v>
      </c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</row>
    <row r="6" spans="1:1024" x14ac:dyDescent="0.2">
      <c r="A6" s="15">
        <v>3024</v>
      </c>
      <c r="B6" s="16">
        <v>20140910</v>
      </c>
      <c r="C6" s="15">
        <v>12843</v>
      </c>
      <c r="D6" s="16">
        <v>1</v>
      </c>
      <c r="E6" s="17">
        <v>-94.82</v>
      </c>
      <c r="F6" s="17">
        <v>40.17</v>
      </c>
      <c r="G6" s="17">
        <v>2598.0100000000002</v>
      </c>
      <c r="H6" s="17">
        <v>16</v>
      </c>
      <c r="I6" s="17">
        <v>0</v>
      </c>
      <c r="J6" s="17">
        <v>0.9</v>
      </c>
      <c r="K6" s="17">
        <v>0.7</v>
      </c>
      <c r="L6" s="18">
        <v>307</v>
      </c>
      <c r="M6" s="18">
        <v>1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>
        <v>-1</v>
      </c>
      <c r="AO6" s="16">
        <v>0.5</v>
      </c>
      <c r="AP6" s="16">
        <v>0</v>
      </c>
      <c r="AQ6" s="16">
        <v>-1</v>
      </c>
      <c r="AR6" s="16">
        <v>1</v>
      </c>
      <c r="AS6" s="16">
        <v>0</v>
      </c>
      <c r="AT6" s="16">
        <v>0</v>
      </c>
      <c r="AU6" s="16">
        <v>-1</v>
      </c>
      <c r="AV6" s="16">
        <v>-0.5</v>
      </c>
      <c r="AW6" s="16">
        <v>0.5</v>
      </c>
      <c r="AX6" s="16">
        <f t="shared" si="0"/>
        <v>-1.5</v>
      </c>
      <c r="AY6" s="31" t="s">
        <v>74</v>
      </c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</row>
    <row r="7" spans="1:1024" x14ac:dyDescent="0.2">
      <c r="A7" s="15">
        <v>3024</v>
      </c>
      <c r="B7" s="16">
        <v>20140910</v>
      </c>
      <c r="C7" s="15">
        <v>12843</v>
      </c>
      <c r="D7" s="16">
        <v>2</v>
      </c>
      <c r="E7" s="17">
        <v>-96.03</v>
      </c>
      <c r="F7" s="17">
        <v>40</v>
      </c>
      <c r="G7" s="17">
        <v>1160.27</v>
      </c>
      <c r="H7" s="17">
        <v>11.88</v>
      </c>
      <c r="I7" s="17">
        <v>0.25</v>
      </c>
      <c r="J7" s="17">
        <v>0.6</v>
      </c>
      <c r="K7" s="17">
        <v>0.45</v>
      </c>
      <c r="L7" s="18">
        <v>322</v>
      </c>
      <c r="M7" s="18">
        <v>1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>
        <v>0.5</v>
      </c>
      <c r="AO7" s="16">
        <v>0.5</v>
      </c>
      <c r="AP7" s="16">
        <v>0</v>
      </c>
      <c r="AQ7" s="16">
        <v>-1</v>
      </c>
      <c r="AR7" s="16">
        <v>0.5</v>
      </c>
      <c r="AS7" s="16">
        <v>0.5</v>
      </c>
      <c r="AT7" s="16">
        <v>0</v>
      </c>
      <c r="AU7" s="16">
        <v>-1</v>
      </c>
      <c r="AV7" s="16">
        <v>-0.5</v>
      </c>
      <c r="AW7" s="16">
        <v>0.5</v>
      </c>
      <c r="AX7" s="16">
        <f t="shared" si="0"/>
        <v>0</v>
      </c>
      <c r="AY7" s="31" t="s">
        <v>72</v>
      </c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</row>
    <row r="8" spans="1:1024" x14ac:dyDescent="0.2">
      <c r="A8" s="15">
        <v>3147</v>
      </c>
      <c r="B8" s="16">
        <v>20140917</v>
      </c>
      <c r="C8" s="15">
        <v>231420</v>
      </c>
      <c r="D8" s="16">
        <v>1</v>
      </c>
      <c r="E8" s="17">
        <v>-94.35</v>
      </c>
      <c r="F8" s="17">
        <v>36.200000000000003</v>
      </c>
      <c r="G8" s="17">
        <v>2145.16</v>
      </c>
      <c r="H8" s="17">
        <v>12.88</v>
      </c>
      <c r="I8" s="17">
        <v>0</v>
      </c>
      <c r="J8" s="17">
        <v>1.1499999999999999</v>
      </c>
      <c r="K8" s="17">
        <v>0.65</v>
      </c>
      <c r="L8" s="18">
        <v>360</v>
      </c>
      <c r="M8" s="18">
        <v>1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>
        <v>-1</v>
      </c>
      <c r="AO8" s="16">
        <v>-1</v>
      </c>
      <c r="AP8" s="16">
        <v>0</v>
      </c>
      <c r="AQ8" s="16">
        <v>0.5</v>
      </c>
      <c r="AR8" s="16">
        <v>0.5</v>
      </c>
      <c r="AS8" s="16">
        <v>0.5</v>
      </c>
      <c r="AT8" s="16">
        <v>0</v>
      </c>
      <c r="AU8" s="16">
        <v>-1</v>
      </c>
      <c r="AV8" s="16">
        <v>-1</v>
      </c>
      <c r="AW8" s="16">
        <v>-1</v>
      </c>
      <c r="AX8" s="16">
        <f t="shared" si="0"/>
        <v>-3.5</v>
      </c>
      <c r="AY8" s="31" t="s">
        <v>75</v>
      </c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</row>
    <row r="9" spans="1:1024" x14ac:dyDescent="0.2">
      <c r="A9" s="15">
        <v>8660</v>
      </c>
      <c r="B9" s="16">
        <v>20150907</v>
      </c>
      <c r="C9" s="15">
        <v>64117</v>
      </c>
      <c r="D9" s="16">
        <v>1</v>
      </c>
      <c r="E9" s="17">
        <v>-95.2</v>
      </c>
      <c r="F9" s="17">
        <v>40.880000000000003</v>
      </c>
      <c r="G9" s="17">
        <v>3389.06</v>
      </c>
      <c r="H9" s="17">
        <v>11</v>
      </c>
      <c r="I9" s="17">
        <v>0</v>
      </c>
      <c r="J9" s="17">
        <v>1.55</v>
      </c>
      <c r="K9" s="17">
        <v>0.7</v>
      </c>
      <c r="L9" s="18">
        <v>372</v>
      </c>
      <c r="M9" s="18">
        <v>1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>
        <v>-1</v>
      </c>
      <c r="AO9" s="16">
        <v>-1</v>
      </c>
      <c r="AP9" s="16">
        <v>0</v>
      </c>
      <c r="AQ9" s="16">
        <v>0.5</v>
      </c>
      <c r="AR9" s="16">
        <v>0.5</v>
      </c>
      <c r="AS9" s="16">
        <v>-0.5</v>
      </c>
      <c r="AT9" s="16">
        <v>0</v>
      </c>
      <c r="AU9" s="16">
        <v>1</v>
      </c>
      <c r="AV9" s="16">
        <v>0.5</v>
      </c>
      <c r="AW9" s="16">
        <v>1</v>
      </c>
      <c r="AX9" s="16">
        <f t="shared" si="0"/>
        <v>1</v>
      </c>
      <c r="AY9" s="31" t="s">
        <v>76</v>
      </c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</row>
    <row r="10" spans="1:1024" x14ac:dyDescent="0.2">
      <c r="A10" s="15">
        <v>8819</v>
      </c>
      <c r="B10" s="16">
        <v>20150917</v>
      </c>
      <c r="C10" s="15">
        <v>122131</v>
      </c>
      <c r="D10" s="16">
        <v>1</v>
      </c>
      <c r="E10" s="17">
        <v>-94.05</v>
      </c>
      <c r="F10" s="17">
        <v>41.68</v>
      </c>
      <c r="G10" s="17">
        <v>1800.88</v>
      </c>
      <c r="H10" s="17">
        <v>11.25</v>
      </c>
      <c r="I10" s="17">
        <v>0</v>
      </c>
      <c r="J10" s="17">
        <v>0.75</v>
      </c>
      <c r="K10" s="17">
        <v>0.5</v>
      </c>
      <c r="L10" s="18">
        <v>309</v>
      </c>
      <c r="M10" s="18">
        <v>1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>
        <v>-1</v>
      </c>
      <c r="AO10" s="16">
        <v>1</v>
      </c>
      <c r="AP10" s="16">
        <v>0</v>
      </c>
      <c r="AQ10" s="16">
        <v>-1</v>
      </c>
      <c r="AR10" s="16">
        <v>1</v>
      </c>
      <c r="AS10" s="16">
        <v>0.5</v>
      </c>
      <c r="AT10" s="16">
        <v>0</v>
      </c>
      <c r="AU10" s="16">
        <v>1</v>
      </c>
      <c r="AV10" s="16">
        <v>0.5</v>
      </c>
      <c r="AW10" s="16">
        <v>1</v>
      </c>
      <c r="AX10" s="16">
        <f t="shared" si="0"/>
        <v>3</v>
      </c>
      <c r="AY10" s="31" t="s">
        <v>77</v>
      </c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</row>
    <row r="11" spans="1:1024" x14ac:dyDescent="0.2">
      <c r="A11" s="15">
        <v>8829</v>
      </c>
      <c r="B11" s="16">
        <v>20150918</v>
      </c>
      <c r="C11" s="15">
        <v>32431</v>
      </c>
      <c r="D11" s="16">
        <v>1</v>
      </c>
      <c r="E11" s="17">
        <v>-95.05</v>
      </c>
      <c r="F11" s="17">
        <v>39.549999999999997</v>
      </c>
      <c r="G11" s="17">
        <v>2049.75</v>
      </c>
      <c r="H11" s="17">
        <v>11.62</v>
      </c>
      <c r="I11" s="17">
        <v>0</v>
      </c>
      <c r="J11" s="17">
        <v>0.75</v>
      </c>
      <c r="K11" s="17">
        <v>0.55000000000000004</v>
      </c>
      <c r="L11" s="18">
        <v>267</v>
      </c>
      <c r="M11" s="18">
        <v>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>
        <v>-1</v>
      </c>
      <c r="AO11" s="16">
        <v>0.5</v>
      </c>
      <c r="AP11" s="16">
        <v>0</v>
      </c>
      <c r="AQ11" s="16">
        <v>-1</v>
      </c>
      <c r="AR11" s="16">
        <v>1</v>
      </c>
      <c r="AS11" s="16">
        <v>0.5</v>
      </c>
      <c r="AT11" s="16">
        <v>0</v>
      </c>
      <c r="AU11" s="16">
        <v>-1</v>
      </c>
      <c r="AV11" s="16">
        <v>-0.5</v>
      </c>
      <c r="AW11" s="16">
        <v>0.5</v>
      </c>
      <c r="AX11" s="16">
        <f t="shared" si="0"/>
        <v>-1</v>
      </c>
      <c r="AY11" s="31" t="s">
        <v>78</v>
      </c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</row>
    <row r="12" spans="1:1024" x14ac:dyDescent="0.2">
      <c r="A12" s="15">
        <v>14347</v>
      </c>
      <c r="B12" s="16">
        <v>20160906</v>
      </c>
      <c r="C12" s="15">
        <v>194245</v>
      </c>
      <c r="D12" s="16">
        <v>1</v>
      </c>
      <c r="E12" s="17">
        <v>-92.65</v>
      </c>
      <c r="F12" s="17">
        <v>44.42</v>
      </c>
      <c r="G12" s="17">
        <v>1081.7</v>
      </c>
      <c r="H12" s="17">
        <v>10.62</v>
      </c>
      <c r="I12" s="17">
        <v>0</v>
      </c>
      <c r="J12" s="17">
        <v>1.1499999999999999</v>
      </c>
      <c r="K12" s="17">
        <v>0.4</v>
      </c>
      <c r="L12" s="18">
        <v>351</v>
      </c>
      <c r="M12" s="18">
        <v>1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>
        <v>-0.5</v>
      </c>
      <c r="AO12" s="16">
        <v>1</v>
      </c>
      <c r="AP12" s="16">
        <v>0</v>
      </c>
      <c r="AQ12" s="16">
        <v>0.5</v>
      </c>
      <c r="AR12" s="16">
        <v>0.5</v>
      </c>
      <c r="AS12" s="16">
        <v>0.5</v>
      </c>
      <c r="AT12" s="16">
        <v>0</v>
      </c>
      <c r="AU12" s="16">
        <v>-1</v>
      </c>
      <c r="AV12" s="16">
        <v>-1</v>
      </c>
      <c r="AW12" s="16">
        <v>-1</v>
      </c>
      <c r="AX12" s="16">
        <f t="shared" si="0"/>
        <v>-1</v>
      </c>
      <c r="AY12" s="31" t="s">
        <v>79</v>
      </c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</row>
    <row r="13" spans="1:1024" x14ac:dyDescent="0.2">
      <c r="A13" s="15">
        <v>14491</v>
      </c>
      <c r="B13" s="21">
        <v>20160916</v>
      </c>
      <c r="C13" s="15">
        <v>21101</v>
      </c>
      <c r="D13" s="16">
        <v>1</v>
      </c>
      <c r="E13" s="17">
        <v>-99.68</v>
      </c>
      <c r="F13" s="17">
        <v>40.22</v>
      </c>
      <c r="G13" s="17">
        <v>10643.97</v>
      </c>
      <c r="H13" s="17">
        <v>11.75</v>
      </c>
      <c r="I13" s="17">
        <v>0.12</v>
      </c>
      <c r="J13" s="17">
        <v>1.4</v>
      </c>
      <c r="K13" s="17">
        <v>2</v>
      </c>
      <c r="L13" s="18">
        <v>668</v>
      </c>
      <c r="M13" s="18">
        <v>1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>
        <v>0.5</v>
      </c>
      <c r="AO13" s="16">
        <v>0.5</v>
      </c>
      <c r="AP13" s="16">
        <v>0</v>
      </c>
      <c r="AQ13" s="16">
        <v>1</v>
      </c>
      <c r="AR13" s="16">
        <v>1</v>
      </c>
      <c r="AS13" s="16">
        <v>1</v>
      </c>
      <c r="AT13" s="16">
        <v>0</v>
      </c>
      <c r="AU13" s="16">
        <v>1</v>
      </c>
      <c r="AV13" s="16">
        <v>1</v>
      </c>
      <c r="AW13" s="16">
        <v>1</v>
      </c>
      <c r="AX13" s="16">
        <f t="shared" si="0"/>
        <v>7</v>
      </c>
      <c r="AY13" s="31" t="s">
        <v>80</v>
      </c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</row>
    <row r="14" spans="1:1024" x14ac:dyDescent="0.2">
      <c r="A14" s="15">
        <v>14522</v>
      </c>
      <c r="B14" s="16">
        <v>20160918</v>
      </c>
      <c r="C14" s="15">
        <v>20505</v>
      </c>
      <c r="D14" s="16">
        <v>2</v>
      </c>
      <c r="E14" s="17">
        <v>-102.12</v>
      </c>
      <c r="F14" s="17">
        <v>36</v>
      </c>
      <c r="G14" s="17">
        <v>1600.47</v>
      </c>
      <c r="H14" s="17">
        <v>14.75</v>
      </c>
      <c r="I14" s="17">
        <v>0.75</v>
      </c>
      <c r="J14" s="17">
        <v>0.6</v>
      </c>
      <c r="K14" s="17">
        <v>0.45</v>
      </c>
      <c r="L14" s="18">
        <v>1142</v>
      </c>
      <c r="M14" s="18">
        <v>1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>
        <v>-1</v>
      </c>
      <c r="AO14" s="16">
        <v>0</v>
      </c>
      <c r="AP14" s="16">
        <v>0</v>
      </c>
      <c r="AQ14" s="16">
        <v>-1</v>
      </c>
      <c r="AR14" s="16">
        <v>0.5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f t="shared" si="0"/>
        <v>-1.5</v>
      </c>
      <c r="AY14" s="31" t="s">
        <v>81</v>
      </c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</row>
    <row r="15" spans="1:1024" x14ac:dyDescent="0.2">
      <c r="A15" s="15">
        <v>14614</v>
      </c>
      <c r="B15" s="16">
        <v>20160923</v>
      </c>
      <c r="C15" s="15">
        <v>235931</v>
      </c>
      <c r="D15" s="16">
        <v>1</v>
      </c>
      <c r="E15" s="17">
        <v>-103.65</v>
      </c>
      <c r="F15" s="17">
        <v>43.72</v>
      </c>
      <c r="G15" s="17">
        <v>2077.4499999999998</v>
      </c>
      <c r="H15" s="17">
        <v>11.12</v>
      </c>
      <c r="I15" s="17">
        <v>0.38</v>
      </c>
      <c r="J15" s="17">
        <v>0.95</v>
      </c>
      <c r="K15" s="17">
        <v>0.8</v>
      </c>
      <c r="L15" s="18">
        <v>1655</v>
      </c>
      <c r="M15" s="18">
        <v>1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>
        <v>-1</v>
      </c>
      <c r="AO15" s="16">
        <v>-0.5</v>
      </c>
      <c r="AP15" s="16">
        <v>0</v>
      </c>
      <c r="AQ15" s="16">
        <v>1</v>
      </c>
      <c r="AR15" s="16">
        <v>1</v>
      </c>
      <c r="AS15" s="16">
        <v>0.5</v>
      </c>
      <c r="AT15" s="16">
        <v>0</v>
      </c>
      <c r="AU15" s="16">
        <v>-1</v>
      </c>
      <c r="AV15" s="16">
        <v>0.5</v>
      </c>
      <c r="AW15" s="16">
        <v>0.5</v>
      </c>
      <c r="AX15" s="16">
        <f t="shared" si="0"/>
        <v>1</v>
      </c>
      <c r="AY15" s="31" t="s">
        <v>82</v>
      </c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</row>
    <row r="16" spans="1:1024" x14ac:dyDescent="0.2">
      <c r="A16" s="15">
        <v>14614</v>
      </c>
      <c r="B16" s="16">
        <v>20160923</v>
      </c>
      <c r="C16" s="15">
        <v>235931</v>
      </c>
      <c r="D16" s="16">
        <v>2</v>
      </c>
      <c r="E16" s="17">
        <v>-103.43</v>
      </c>
      <c r="F16" s="17">
        <v>42.67</v>
      </c>
      <c r="G16" s="17">
        <v>3727.05</v>
      </c>
      <c r="H16" s="17">
        <v>10.88</v>
      </c>
      <c r="I16" s="17">
        <v>0.5</v>
      </c>
      <c r="J16" s="17">
        <v>0.7</v>
      </c>
      <c r="K16" s="17">
        <v>1.3</v>
      </c>
      <c r="L16" s="18">
        <v>1157</v>
      </c>
      <c r="M16" s="18">
        <v>1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>
        <v>-1</v>
      </c>
      <c r="AO16" s="16">
        <v>-0.5</v>
      </c>
      <c r="AP16" s="16">
        <v>0</v>
      </c>
      <c r="AQ16" s="16">
        <v>1</v>
      </c>
      <c r="AR16" s="16">
        <v>1</v>
      </c>
      <c r="AS16" s="16">
        <v>0.5</v>
      </c>
      <c r="AT16" s="16">
        <v>0</v>
      </c>
      <c r="AU16" s="16">
        <v>-1</v>
      </c>
      <c r="AV16" s="16">
        <v>0.5</v>
      </c>
      <c r="AW16" s="16">
        <v>-1</v>
      </c>
      <c r="AX16" s="16">
        <f t="shared" si="0"/>
        <v>-0.5</v>
      </c>
      <c r="AY16" s="31" t="s">
        <v>72</v>
      </c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</row>
    <row r="17" spans="1:63" x14ac:dyDescent="0.2">
      <c r="A17" s="15">
        <v>14808</v>
      </c>
      <c r="B17" s="21">
        <v>20161006</v>
      </c>
      <c r="C17" s="15">
        <v>105402</v>
      </c>
      <c r="D17" s="16">
        <v>1</v>
      </c>
      <c r="E17" s="17">
        <v>-97.3</v>
      </c>
      <c r="F17" s="17">
        <v>36.380000000000003</v>
      </c>
      <c r="G17" s="17">
        <v>5350.9</v>
      </c>
      <c r="H17" s="17">
        <v>11.38</v>
      </c>
      <c r="I17" s="17">
        <v>0</v>
      </c>
      <c r="J17" s="17">
        <v>1.05</v>
      </c>
      <c r="K17" s="17">
        <v>1.6</v>
      </c>
      <c r="L17" s="18">
        <v>310</v>
      </c>
      <c r="M17" s="18">
        <v>1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>
        <v>0.5</v>
      </c>
      <c r="AO17" s="16">
        <v>1</v>
      </c>
      <c r="AP17" s="16">
        <v>0</v>
      </c>
      <c r="AQ17" s="16">
        <v>1</v>
      </c>
      <c r="AR17" s="16">
        <v>1</v>
      </c>
      <c r="AS17" s="16">
        <v>0.5</v>
      </c>
      <c r="AT17" s="16">
        <v>0</v>
      </c>
      <c r="AU17" s="16">
        <v>-0.5</v>
      </c>
      <c r="AV17" s="16">
        <v>-0.5</v>
      </c>
      <c r="AW17" s="16">
        <v>-0.5</v>
      </c>
      <c r="AX17" s="16">
        <f t="shared" si="0"/>
        <v>2.5</v>
      </c>
      <c r="AY17" s="31" t="s">
        <v>83</v>
      </c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</row>
    <row r="18" spans="1:63" x14ac:dyDescent="0.2">
      <c r="A18" s="15">
        <v>15023</v>
      </c>
      <c r="B18" s="16">
        <v>20161020</v>
      </c>
      <c r="C18" s="15">
        <v>63639</v>
      </c>
      <c r="D18" s="16">
        <v>1</v>
      </c>
      <c r="E18" s="17">
        <v>-92.98</v>
      </c>
      <c r="F18" s="17">
        <v>36.78</v>
      </c>
      <c r="G18" s="17">
        <v>1733.15</v>
      </c>
      <c r="H18" s="17">
        <v>10.119999999999999</v>
      </c>
      <c r="I18" s="17">
        <v>0.12</v>
      </c>
      <c r="J18" s="17">
        <v>0.7</v>
      </c>
      <c r="K18" s="17">
        <v>0.7</v>
      </c>
      <c r="L18" s="18">
        <v>317</v>
      </c>
      <c r="M18" s="18">
        <v>1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>
        <v>-0.5</v>
      </c>
      <c r="AO18" s="16">
        <v>1</v>
      </c>
      <c r="AP18" s="16">
        <v>0.5</v>
      </c>
      <c r="AQ18" s="16">
        <v>0.5</v>
      </c>
      <c r="AR18" s="16">
        <v>0.5</v>
      </c>
      <c r="AS18" s="16">
        <v>0.5</v>
      </c>
      <c r="AT18" s="16">
        <v>0</v>
      </c>
      <c r="AU18" s="16">
        <v>1</v>
      </c>
      <c r="AV18" s="16">
        <v>0</v>
      </c>
      <c r="AW18" s="16">
        <v>1</v>
      </c>
      <c r="AX18" s="16">
        <f t="shared" si="0"/>
        <v>4.5</v>
      </c>
      <c r="AY18" s="31" t="s">
        <v>84</v>
      </c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</row>
    <row r="19" spans="1:63" x14ac:dyDescent="0.2">
      <c r="A19" s="15">
        <v>20310</v>
      </c>
      <c r="B19" s="16">
        <v>20170925</v>
      </c>
      <c r="C19" s="15">
        <v>35215</v>
      </c>
      <c r="D19" s="16">
        <v>1</v>
      </c>
      <c r="E19" s="17">
        <v>-101.5</v>
      </c>
      <c r="F19" s="17">
        <v>38.97</v>
      </c>
      <c r="G19" s="17">
        <v>2667.41</v>
      </c>
      <c r="H19" s="17">
        <v>10.5</v>
      </c>
      <c r="I19" s="17">
        <v>0.62</v>
      </c>
      <c r="J19" s="17">
        <v>0.45</v>
      </c>
      <c r="K19" s="17">
        <v>1.6</v>
      </c>
      <c r="L19" s="18">
        <v>976</v>
      </c>
      <c r="M19" s="18">
        <v>1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>
        <v>0.5</v>
      </c>
      <c r="AO19" s="16">
        <v>0.5</v>
      </c>
      <c r="AP19" s="16">
        <v>0</v>
      </c>
      <c r="AQ19" s="16">
        <v>1</v>
      </c>
      <c r="AR19" s="16">
        <v>0.5</v>
      </c>
      <c r="AS19" s="16">
        <v>0.5</v>
      </c>
      <c r="AT19" s="16">
        <v>0</v>
      </c>
      <c r="AU19" s="16">
        <v>-1</v>
      </c>
      <c r="AV19" s="16">
        <v>-1</v>
      </c>
      <c r="AW19" s="16">
        <v>-1</v>
      </c>
      <c r="AX19" s="16">
        <f t="shared" si="0"/>
        <v>0</v>
      </c>
      <c r="AY19" s="31" t="s">
        <v>85</v>
      </c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</row>
    <row r="20" spans="1:63" x14ac:dyDescent="0.2">
      <c r="A20" s="15">
        <v>20433</v>
      </c>
      <c r="B20" s="16">
        <v>20171003</v>
      </c>
      <c r="C20" s="15">
        <v>14251</v>
      </c>
      <c r="D20" s="16">
        <v>1</v>
      </c>
      <c r="E20" s="17">
        <v>-100.45</v>
      </c>
      <c r="F20" s="17">
        <v>40.799999999999997</v>
      </c>
      <c r="G20" s="17">
        <v>2854.72</v>
      </c>
      <c r="H20" s="17">
        <v>10</v>
      </c>
      <c r="I20" s="17">
        <v>0.25</v>
      </c>
      <c r="J20" s="17">
        <v>0.85</v>
      </c>
      <c r="K20" s="17">
        <v>1.1499999999999999</v>
      </c>
      <c r="L20" s="18">
        <v>888</v>
      </c>
      <c r="M20" s="18">
        <v>1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>
        <v>0.5</v>
      </c>
      <c r="AO20" s="16">
        <v>1</v>
      </c>
      <c r="AP20" s="16">
        <v>0</v>
      </c>
      <c r="AQ20" s="16">
        <v>1</v>
      </c>
      <c r="AR20" s="16">
        <v>1</v>
      </c>
      <c r="AS20" s="16">
        <v>0.5</v>
      </c>
      <c r="AT20" s="16">
        <v>0</v>
      </c>
      <c r="AU20" s="16">
        <v>-1</v>
      </c>
      <c r="AV20" s="16">
        <v>-1</v>
      </c>
      <c r="AW20" s="16">
        <v>0.5</v>
      </c>
      <c r="AX20" s="16">
        <f t="shared" si="0"/>
        <v>2.5</v>
      </c>
      <c r="AY20" s="31" t="s">
        <v>86</v>
      </c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</row>
    <row r="21" spans="1:63" x14ac:dyDescent="0.2">
      <c r="A21" s="15">
        <v>20617</v>
      </c>
      <c r="B21" s="16">
        <v>20171014</v>
      </c>
      <c r="C21" s="15">
        <v>213717</v>
      </c>
      <c r="D21" s="16">
        <v>1</v>
      </c>
      <c r="E21" s="17">
        <v>-94.95</v>
      </c>
      <c r="F21" s="17">
        <v>39.08</v>
      </c>
      <c r="G21" s="17">
        <v>2039.72</v>
      </c>
      <c r="H21" s="17">
        <v>10</v>
      </c>
      <c r="I21" s="17">
        <v>0</v>
      </c>
      <c r="J21" s="17">
        <v>0.85</v>
      </c>
      <c r="K21" s="17">
        <v>0.7</v>
      </c>
      <c r="L21" s="18">
        <v>283</v>
      </c>
      <c r="M21" s="18">
        <v>1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>
        <v>0</v>
      </c>
      <c r="AO21" s="16">
        <v>1</v>
      </c>
      <c r="AP21" s="16">
        <v>0</v>
      </c>
      <c r="AQ21" s="16">
        <v>0.5</v>
      </c>
      <c r="AR21" s="16">
        <v>1</v>
      </c>
      <c r="AS21" s="16">
        <v>0.5</v>
      </c>
      <c r="AT21" s="16">
        <v>0</v>
      </c>
      <c r="AU21" s="16">
        <v>0</v>
      </c>
      <c r="AV21" s="16">
        <v>0</v>
      </c>
      <c r="AW21" s="16">
        <v>0</v>
      </c>
      <c r="AX21" s="16">
        <f t="shared" si="0"/>
        <v>3</v>
      </c>
      <c r="AY21" s="31" t="s">
        <v>87</v>
      </c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</row>
    <row r="22" spans="1:63" x14ac:dyDescent="0.2">
      <c r="A22" s="15">
        <v>20617</v>
      </c>
      <c r="B22" s="21">
        <v>20171014</v>
      </c>
      <c r="C22" s="15">
        <v>213717</v>
      </c>
      <c r="D22" s="16">
        <v>2</v>
      </c>
      <c r="E22" s="17">
        <v>-91.73</v>
      </c>
      <c r="F22" s="17">
        <v>40.75</v>
      </c>
      <c r="G22" s="17">
        <v>6509.91</v>
      </c>
      <c r="H22" s="17">
        <v>11.5</v>
      </c>
      <c r="I22" s="17">
        <v>0</v>
      </c>
      <c r="J22" s="17">
        <v>2.4</v>
      </c>
      <c r="K22" s="17">
        <v>1.85</v>
      </c>
      <c r="L22" s="18">
        <v>214</v>
      </c>
      <c r="M22" s="18">
        <v>1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>
        <v>1</v>
      </c>
      <c r="AO22" s="16">
        <v>1</v>
      </c>
      <c r="AP22" s="16">
        <v>0</v>
      </c>
      <c r="AQ22" s="16">
        <v>1</v>
      </c>
      <c r="AR22" s="16">
        <v>1</v>
      </c>
      <c r="AS22" s="16">
        <v>0.5</v>
      </c>
      <c r="AT22" s="16">
        <v>0</v>
      </c>
      <c r="AU22" s="16">
        <v>0.5</v>
      </c>
      <c r="AV22" s="16">
        <v>0.5</v>
      </c>
      <c r="AW22" s="16">
        <v>0.5</v>
      </c>
      <c r="AX22" s="16">
        <f t="shared" si="0"/>
        <v>6</v>
      </c>
      <c r="AY22" s="31" t="s">
        <v>88</v>
      </c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</row>
    <row r="23" spans="1:63" x14ac:dyDescent="0.2">
      <c r="AX23" s="32">
        <f>AVERAGE(AX3:AX22)</f>
        <v>1.3</v>
      </c>
    </row>
    <row r="24" spans="1:63" x14ac:dyDescent="0.2">
      <c r="AX24" s="32">
        <f>MAX(AX3:AX22)</f>
        <v>7</v>
      </c>
    </row>
    <row r="25" spans="1:63" x14ac:dyDescent="0.2">
      <c r="AX25" s="32">
        <f>MIN(AX3:AX22)</f>
        <v>-3.5</v>
      </c>
    </row>
  </sheetData>
  <mergeCells count="27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6:BK6"/>
    <mergeCell ref="AY7:BK7"/>
    <mergeCell ref="AY8:BK8"/>
    <mergeCell ref="AY9:BK9"/>
    <mergeCell ref="AY10:BK10"/>
    <mergeCell ref="AY11:BK11"/>
    <mergeCell ref="AY12:BK12"/>
    <mergeCell ref="AY13:BK13"/>
    <mergeCell ref="AY14:BK14"/>
    <mergeCell ref="AY15:BK15"/>
    <mergeCell ref="AY21:BK21"/>
    <mergeCell ref="AY22:BK22"/>
    <mergeCell ref="AY16:BK16"/>
    <mergeCell ref="AY17:BK17"/>
    <mergeCell ref="AY18:BK18"/>
    <mergeCell ref="AY19:BK19"/>
    <mergeCell ref="AY20:BK20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5"/>
  <sheetViews>
    <sheetView zoomScaleNormal="100" workbookViewId="0">
      <pane ySplit="2" topLeftCell="A3" activePane="bottomLeft" state="frozen"/>
      <selection pane="bottomLeft" activeCell="Q13" sqref="Q13"/>
    </sheetView>
  </sheetViews>
  <sheetFormatPr defaultRowHeight="12.75" x14ac:dyDescent="0.2"/>
  <cols>
    <col min="1" max="1" width="6.42578125" style="1" customWidth="1"/>
    <col min="2" max="2" width="9" customWidth="1"/>
    <col min="3" max="3" width="6.42578125" style="1" customWidth="1"/>
    <col min="4" max="4" width="4.5703125" customWidth="1"/>
    <col min="5" max="6" width="7.140625" style="2" customWidth="1"/>
    <col min="7" max="7" width="9" style="2" customWidth="1"/>
    <col min="8" max="9" width="5.140625" style="2" customWidth="1"/>
    <col min="10" max="11" width="6.42578125" style="2" customWidth="1"/>
    <col min="12" max="12" width="5.140625" style="3" customWidth="1"/>
    <col min="13" max="13" width="2.5703125" style="3" customWidth="1"/>
    <col min="14" max="14" width="7.7109375" customWidth="1"/>
    <col min="15" max="15" width="8.7109375" customWidth="1"/>
    <col min="16" max="16" width="8.140625" customWidth="1"/>
    <col min="17" max="17" width="6.7109375" customWidth="1"/>
    <col min="18" max="18" width="8.28515625" customWidth="1"/>
    <col min="19" max="19" width="6.7109375" customWidth="1"/>
    <col min="20" max="20" width="9.28515625" customWidth="1"/>
    <col min="21" max="21" width="9.85546875" customWidth="1"/>
    <col min="22" max="22" width="9.28515625" customWidth="1"/>
    <col min="23" max="24" width="7" customWidth="1"/>
    <col min="25" max="25" width="8" customWidth="1"/>
    <col min="26" max="26" width="7.85546875" customWidth="1"/>
    <col min="27" max="27" width="10.7109375" customWidth="1"/>
    <col min="28" max="28" width="8.7109375" customWidth="1"/>
    <col min="29" max="29" width="9" customWidth="1"/>
    <col min="30" max="30" width="8.28515625" customWidth="1"/>
    <col min="31" max="31" width="8" customWidth="1"/>
    <col min="32" max="32" width="9.42578125" customWidth="1"/>
    <col min="33" max="33" width="7.5703125" customWidth="1"/>
    <col min="34" max="34" width="8.42578125" customWidth="1"/>
    <col min="35" max="35" width="9.85546875" customWidth="1"/>
    <col min="36" max="36" width="11.140625" customWidth="1"/>
    <col min="37" max="37" width="6.5703125" customWidth="1"/>
    <col min="38" max="38" width="6.28515625" customWidth="1"/>
    <col min="39" max="39" width="7.42578125" customWidth="1"/>
    <col min="40" max="40" width="5.5703125" customWidth="1"/>
    <col min="41" max="41" width="10.140625" customWidth="1"/>
    <col min="42" max="42" width="7.28515625" customWidth="1"/>
    <col min="43" max="43" width="11.5703125"/>
    <col min="44" max="45" width="8.5703125" customWidth="1"/>
    <col min="46" max="46" width="9.28515625" customWidth="1"/>
    <col min="47" max="47" width="10.5703125" customWidth="1"/>
    <col min="48" max="48" width="7.42578125" customWidth="1"/>
    <col min="49" max="49" width="9.7109375" customWidth="1"/>
    <col min="50" max="50" width="5.7109375" customWidth="1"/>
    <col min="51" max="1025" width="11.5703125"/>
  </cols>
  <sheetData>
    <row r="1" spans="1:1024" s="20" customFormat="1" x14ac:dyDescent="0.2">
      <c r="A1" s="25" t="s">
        <v>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 t="s">
        <v>1</v>
      </c>
      <c r="U1" s="26"/>
      <c r="V1" s="26"/>
      <c r="W1" s="26"/>
      <c r="X1" s="26"/>
      <c r="Y1" s="26"/>
      <c r="Z1" s="26"/>
      <c r="AA1" s="26"/>
      <c r="AB1" s="26"/>
      <c r="AC1" s="26"/>
      <c r="AD1" s="26"/>
      <c r="AE1" s="27" t="s">
        <v>2</v>
      </c>
      <c r="AF1" s="27"/>
      <c r="AG1" s="27"/>
      <c r="AH1" s="27"/>
      <c r="AI1" s="27"/>
      <c r="AJ1" s="28" t="s">
        <v>3</v>
      </c>
      <c r="AK1" s="28"/>
      <c r="AL1" s="28"/>
      <c r="AM1" s="28"/>
      <c r="AN1" s="29" t="s">
        <v>4</v>
      </c>
      <c r="AO1" s="29"/>
      <c r="AP1" s="29"/>
      <c r="AQ1" s="29"/>
      <c r="AR1" s="29"/>
      <c r="AS1" s="29"/>
      <c r="AT1" s="29"/>
      <c r="AU1" s="29"/>
      <c r="AV1" s="29"/>
      <c r="AW1" s="29"/>
      <c r="AX1" s="4"/>
      <c r="AY1" s="23" t="s">
        <v>5</v>
      </c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</row>
    <row r="2" spans="1:1024" s="14" customFormat="1" ht="51" x14ac:dyDescent="0.2">
      <c r="A2" s="5" t="s">
        <v>6</v>
      </c>
      <c r="B2" s="6" t="s">
        <v>7</v>
      </c>
      <c r="C2" s="5" t="s">
        <v>8</v>
      </c>
      <c r="D2" s="6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8" t="s">
        <v>17</v>
      </c>
      <c r="M2" s="8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9" t="s">
        <v>25</v>
      </c>
      <c r="U2" s="9" t="s">
        <v>26</v>
      </c>
      <c r="V2" s="9" t="s">
        <v>27</v>
      </c>
      <c r="W2" s="9" t="s">
        <v>28</v>
      </c>
      <c r="X2" s="9" t="s">
        <v>29</v>
      </c>
      <c r="Y2" s="9" t="s">
        <v>30</v>
      </c>
      <c r="Z2" s="9" t="s">
        <v>31</v>
      </c>
      <c r="AA2" s="9" t="s">
        <v>32</v>
      </c>
      <c r="AB2" s="9" t="s">
        <v>33</v>
      </c>
      <c r="AC2" s="9" t="s">
        <v>34</v>
      </c>
      <c r="AD2" s="9" t="s">
        <v>35</v>
      </c>
      <c r="AE2" s="10" t="s">
        <v>36</v>
      </c>
      <c r="AF2" s="10" t="s">
        <v>37</v>
      </c>
      <c r="AG2" s="10" t="s">
        <v>38</v>
      </c>
      <c r="AH2" s="10" t="s">
        <v>39</v>
      </c>
      <c r="AI2" s="10" t="s">
        <v>40</v>
      </c>
      <c r="AJ2" s="11" t="s">
        <v>41</v>
      </c>
      <c r="AK2" s="11" t="s">
        <v>42</v>
      </c>
      <c r="AL2" s="11" t="s">
        <v>43</v>
      </c>
      <c r="AM2" s="11" t="s">
        <v>44</v>
      </c>
      <c r="AN2" s="12" t="s">
        <v>45</v>
      </c>
      <c r="AO2" s="12" t="s">
        <v>46</v>
      </c>
      <c r="AP2" s="12" t="s">
        <v>47</v>
      </c>
      <c r="AQ2" s="12" t="s">
        <v>48</v>
      </c>
      <c r="AR2" s="12" t="s">
        <v>49</v>
      </c>
      <c r="AS2" s="12" t="s">
        <v>50</v>
      </c>
      <c r="AT2" s="12" t="s">
        <v>51</v>
      </c>
      <c r="AU2" s="12" t="s">
        <v>52</v>
      </c>
      <c r="AV2" s="12" t="s">
        <v>53</v>
      </c>
      <c r="AW2" s="12" t="s">
        <v>54</v>
      </c>
      <c r="AX2" s="13" t="s">
        <v>55</v>
      </c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x14ac:dyDescent="0.2">
      <c r="A3" s="15">
        <v>2925</v>
      </c>
      <c r="B3" s="16">
        <v>20140903</v>
      </c>
      <c r="C3" s="15">
        <v>162035</v>
      </c>
      <c r="D3" s="16">
        <v>1</v>
      </c>
      <c r="E3" s="17">
        <v>-75.150000000000006</v>
      </c>
      <c r="F3" s="17">
        <v>25</v>
      </c>
      <c r="G3" s="17">
        <v>2157.13</v>
      </c>
      <c r="H3" s="17">
        <v>5.12</v>
      </c>
      <c r="I3" s="17">
        <v>0</v>
      </c>
      <c r="J3" s="17">
        <v>0.45</v>
      </c>
      <c r="K3" s="17">
        <v>1.1499999999999999</v>
      </c>
      <c r="L3" s="18">
        <v>0</v>
      </c>
      <c r="M3" s="18">
        <v>0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>
        <f t="shared" ref="AX3:AX34" si="0">SUM(AN3:AW3)</f>
        <v>0</v>
      </c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</row>
    <row r="4" spans="1:1024" x14ac:dyDescent="0.2">
      <c r="A4" s="15">
        <v>2978</v>
      </c>
      <c r="B4" s="16">
        <v>20140907</v>
      </c>
      <c r="C4" s="15">
        <v>23630</v>
      </c>
      <c r="D4" s="16">
        <v>1</v>
      </c>
      <c r="E4" s="17">
        <v>-94.95</v>
      </c>
      <c r="F4" s="17">
        <v>32.22</v>
      </c>
      <c r="G4" s="17">
        <v>1412.06</v>
      </c>
      <c r="H4" s="17">
        <v>8.6199999999999992</v>
      </c>
      <c r="I4" s="17">
        <v>0</v>
      </c>
      <c r="J4" s="17">
        <v>0.55000000000000004</v>
      </c>
      <c r="K4" s="17">
        <v>0.6</v>
      </c>
      <c r="L4" s="18">
        <v>147</v>
      </c>
      <c r="M4" s="18">
        <v>1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>
        <f t="shared" si="0"/>
        <v>0</v>
      </c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</row>
    <row r="5" spans="1:1024" x14ac:dyDescent="0.2">
      <c r="A5" s="15">
        <v>3116</v>
      </c>
      <c r="B5" s="16">
        <v>20140915</v>
      </c>
      <c r="C5" s="15">
        <v>232435</v>
      </c>
      <c r="D5" s="16">
        <v>1</v>
      </c>
      <c r="E5" s="17">
        <v>-83.52</v>
      </c>
      <c r="F5" s="17">
        <v>31.93</v>
      </c>
      <c r="G5" s="17">
        <v>1233.06</v>
      </c>
      <c r="H5" s="17">
        <v>9.75</v>
      </c>
      <c r="I5" s="17">
        <v>0</v>
      </c>
      <c r="J5" s="17">
        <v>0.9</v>
      </c>
      <c r="K5" s="17">
        <v>0.5</v>
      </c>
      <c r="L5" s="18">
        <v>109</v>
      </c>
      <c r="M5" s="18">
        <v>1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>
        <f t="shared" si="0"/>
        <v>0</v>
      </c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</row>
    <row r="6" spans="1:1024" x14ac:dyDescent="0.2">
      <c r="A6" s="15">
        <v>3132</v>
      </c>
      <c r="B6" s="16">
        <v>20140917</v>
      </c>
      <c r="C6" s="15">
        <v>207</v>
      </c>
      <c r="D6" s="16">
        <v>1</v>
      </c>
      <c r="E6" s="17">
        <v>-97.53</v>
      </c>
      <c r="F6" s="17">
        <v>30.52</v>
      </c>
      <c r="G6" s="17">
        <v>1118.32</v>
      </c>
      <c r="H6" s="17">
        <v>6.38</v>
      </c>
      <c r="I6" s="17">
        <v>0</v>
      </c>
      <c r="J6" s="17">
        <v>0.8</v>
      </c>
      <c r="K6" s="17">
        <v>0.3</v>
      </c>
      <c r="L6" s="18">
        <v>192</v>
      </c>
      <c r="M6" s="18">
        <v>1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>
        <f t="shared" si="0"/>
        <v>0</v>
      </c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</row>
    <row r="7" spans="1:1024" x14ac:dyDescent="0.2">
      <c r="A7" s="15">
        <v>3316</v>
      </c>
      <c r="B7" s="16">
        <v>20140928</v>
      </c>
      <c r="C7" s="15">
        <v>195858</v>
      </c>
      <c r="D7" s="16">
        <v>1</v>
      </c>
      <c r="E7" s="17">
        <v>-87.93</v>
      </c>
      <c r="F7" s="17">
        <v>27.55</v>
      </c>
      <c r="G7" s="17">
        <v>1096.23</v>
      </c>
      <c r="H7" s="17">
        <v>7</v>
      </c>
      <c r="I7" s="17">
        <v>0</v>
      </c>
      <c r="J7" s="17">
        <v>0.3</v>
      </c>
      <c r="K7" s="17">
        <v>0.65</v>
      </c>
      <c r="L7" s="18">
        <v>0</v>
      </c>
      <c r="M7" s="18">
        <v>0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>
        <f t="shared" si="0"/>
        <v>0</v>
      </c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</row>
    <row r="8" spans="1:1024" x14ac:dyDescent="0.2">
      <c r="A8" s="15">
        <v>3316</v>
      </c>
      <c r="B8" s="16">
        <v>20140928</v>
      </c>
      <c r="C8" s="15">
        <v>195858</v>
      </c>
      <c r="D8" s="16">
        <v>2</v>
      </c>
      <c r="E8" s="17">
        <v>-86.85</v>
      </c>
      <c r="F8" s="17">
        <v>28.85</v>
      </c>
      <c r="G8" s="17">
        <v>1110.05</v>
      </c>
      <c r="H8" s="17">
        <v>5.12</v>
      </c>
      <c r="I8" s="17">
        <v>0</v>
      </c>
      <c r="J8" s="17">
        <v>0.75</v>
      </c>
      <c r="K8" s="17">
        <v>0.35</v>
      </c>
      <c r="L8" s="18">
        <v>0</v>
      </c>
      <c r="M8" s="18">
        <v>0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>
        <f t="shared" si="0"/>
        <v>0</v>
      </c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</row>
    <row r="9" spans="1:1024" x14ac:dyDescent="0.2">
      <c r="A9" s="15">
        <v>3387</v>
      </c>
      <c r="B9" s="16">
        <v>20141003</v>
      </c>
      <c r="C9" s="15">
        <v>85751</v>
      </c>
      <c r="D9" s="16">
        <v>1</v>
      </c>
      <c r="E9" s="17">
        <v>-92.88</v>
      </c>
      <c r="F9" s="17">
        <v>29.58</v>
      </c>
      <c r="G9" s="17">
        <v>9946.8700000000008</v>
      </c>
      <c r="H9" s="17">
        <v>7.5</v>
      </c>
      <c r="I9" s="17">
        <v>0</v>
      </c>
      <c r="J9" s="17">
        <v>3.5</v>
      </c>
      <c r="K9" s="17">
        <v>2.2000000000000002</v>
      </c>
      <c r="L9" s="18">
        <v>0</v>
      </c>
      <c r="M9" s="18">
        <v>0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>
        <f t="shared" si="0"/>
        <v>0</v>
      </c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</row>
    <row r="10" spans="1:1024" x14ac:dyDescent="0.2">
      <c r="A10" s="15">
        <v>3417</v>
      </c>
      <c r="B10" s="16">
        <v>20141005</v>
      </c>
      <c r="C10" s="15">
        <v>71350</v>
      </c>
      <c r="D10" s="16">
        <v>1</v>
      </c>
      <c r="E10" s="17">
        <v>-76.38</v>
      </c>
      <c r="F10" s="17">
        <v>26.4</v>
      </c>
      <c r="G10" s="17">
        <v>1079.8</v>
      </c>
      <c r="H10" s="17">
        <v>6</v>
      </c>
      <c r="I10" s="17">
        <v>0</v>
      </c>
      <c r="J10" s="17">
        <v>0.5</v>
      </c>
      <c r="K10" s="17">
        <v>0.55000000000000004</v>
      </c>
      <c r="L10" s="18">
        <v>0</v>
      </c>
      <c r="M10" s="18">
        <v>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>
        <f t="shared" si="0"/>
        <v>0</v>
      </c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</row>
    <row r="11" spans="1:1024" x14ac:dyDescent="0.2">
      <c r="A11" s="15">
        <v>3417</v>
      </c>
      <c r="B11" s="16">
        <v>20141005</v>
      </c>
      <c r="C11" s="15">
        <v>71350</v>
      </c>
      <c r="D11" s="16">
        <v>2</v>
      </c>
      <c r="E11" s="17">
        <v>-75.930000000000007</v>
      </c>
      <c r="F11" s="17">
        <v>27.92</v>
      </c>
      <c r="G11" s="17">
        <v>1092.46</v>
      </c>
      <c r="H11" s="17">
        <v>9.5</v>
      </c>
      <c r="I11" s="17">
        <v>0</v>
      </c>
      <c r="J11" s="17">
        <v>0.7</v>
      </c>
      <c r="K11" s="17">
        <v>0.5</v>
      </c>
      <c r="L11" s="18">
        <v>0</v>
      </c>
      <c r="M11" s="1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>
        <f t="shared" si="0"/>
        <v>0</v>
      </c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</row>
    <row r="12" spans="1:1024" x14ac:dyDescent="0.2">
      <c r="A12" s="15">
        <v>3547</v>
      </c>
      <c r="B12" s="16">
        <v>20141013</v>
      </c>
      <c r="C12" s="15">
        <v>161254</v>
      </c>
      <c r="D12" s="16">
        <v>1</v>
      </c>
      <c r="E12" s="17">
        <v>-95.82</v>
      </c>
      <c r="F12" s="17">
        <v>29.27</v>
      </c>
      <c r="G12" s="17">
        <v>1482.96</v>
      </c>
      <c r="H12" s="17">
        <v>9.1199999999999992</v>
      </c>
      <c r="I12" s="17">
        <v>0</v>
      </c>
      <c r="J12" s="17">
        <v>0.8</v>
      </c>
      <c r="K12" s="17">
        <v>1</v>
      </c>
      <c r="L12" s="18">
        <v>17</v>
      </c>
      <c r="M12" s="18">
        <v>1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>
        <f t="shared" si="0"/>
        <v>0</v>
      </c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</row>
    <row r="13" spans="1:1024" x14ac:dyDescent="0.2">
      <c r="A13" s="15">
        <v>3556</v>
      </c>
      <c r="B13" s="16">
        <v>20141014</v>
      </c>
      <c r="C13" s="15">
        <v>53545</v>
      </c>
      <c r="D13" s="16">
        <v>1</v>
      </c>
      <c r="E13" s="17">
        <v>-89.12</v>
      </c>
      <c r="F13" s="17">
        <v>28.3</v>
      </c>
      <c r="G13" s="17">
        <v>1551.33</v>
      </c>
      <c r="H13" s="17">
        <v>7.25</v>
      </c>
      <c r="I13" s="17">
        <v>0</v>
      </c>
      <c r="J13" s="17">
        <v>0.5</v>
      </c>
      <c r="K13" s="17">
        <v>0.85</v>
      </c>
      <c r="L13" s="18">
        <v>0</v>
      </c>
      <c r="M13" s="18">
        <v>0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>
        <f t="shared" si="0"/>
        <v>0</v>
      </c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</row>
    <row r="14" spans="1:1024" x14ac:dyDescent="0.2">
      <c r="A14" s="15">
        <v>3556</v>
      </c>
      <c r="B14" s="16">
        <v>20141014</v>
      </c>
      <c r="C14" s="15">
        <v>53545</v>
      </c>
      <c r="D14" s="16">
        <v>2</v>
      </c>
      <c r="E14" s="17">
        <v>-88.85</v>
      </c>
      <c r="F14" s="17">
        <v>29.92</v>
      </c>
      <c r="G14" s="17">
        <v>1018.01</v>
      </c>
      <c r="H14" s="17">
        <v>5.62</v>
      </c>
      <c r="I14" s="17">
        <v>0</v>
      </c>
      <c r="J14" s="17">
        <v>0.35</v>
      </c>
      <c r="K14" s="17">
        <v>0.6</v>
      </c>
      <c r="L14" s="18">
        <v>0</v>
      </c>
      <c r="M14" s="18">
        <v>0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>
        <f t="shared" si="0"/>
        <v>0</v>
      </c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</row>
    <row r="15" spans="1:1024" x14ac:dyDescent="0.2">
      <c r="A15" s="15">
        <v>3562</v>
      </c>
      <c r="B15" s="16">
        <v>20141014</v>
      </c>
      <c r="C15" s="15">
        <v>152400</v>
      </c>
      <c r="D15" s="16">
        <v>1</v>
      </c>
      <c r="E15" s="17">
        <v>-87.15</v>
      </c>
      <c r="F15" s="17">
        <v>26.33</v>
      </c>
      <c r="G15" s="17">
        <v>2077.88</v>
      </c>
      <c r="H15" s="17">
        <v>6.38</v>
      </c>
      <c r="I15" s="17">
        <v>0</v>
      </c>
      <c r="J15" s="17">
        <v>0.85</v>
      </c>
      <c r="K15" s="17">
        <v>0.9</v>
      </c>
      <c r="L15" s="18">
        <v>0</v>
      </c>
      <c r="M15" s="18">
        <v>0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>
        <f t="shared" si="0"/>
        <v>0</v>
      </c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1024" x14ac:dyDescent="0.2">
      <c r="A16" s="15">
        <v>3577</v>
      </c>
      <c r="B16" s="16">
        <v>20141015</v>
      </c>
      <c r="C16" s="15">
        <v>143140</v>
      </c>
      <c r="D16" s="16">
        <v>1</v>
      </c>
      <c r="E16" s="17">
        <v>-79.3</v>
      </c>
      <c r="F16" s="17">
        <v>28</v>
      </c>
      <c r="G16" s="17">
        <v>1037.1199999999999</v>
      </c>
      <c r="H16" s="17">
        <v>7.5</v>
      </c>
      <c r="I16" s="17">
        <v>0</v>
      </c>
      <c r="J16" s="17">
        <v>0.35</v>
      </c>
      <c r="K16" s="17">
        <v>0.75</v>
      </c>
      <c r="L16" s="18">
        <v>0</v>
      </c>
      <c r="M16" s="18">
        <v>0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f t="shared" si="0"/>
        <v>0</v>
      </c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</row>
    <row r="17" spans="1:63" x14ac:dyDescent="0.2">
      <c r="A17" s="15">
        <v>3817</v>
      </c>
      <c r="B17" s="16">
        <v>20141031</v>
      </c>
      <c r="C17" s="15">
        <v>737</v>
      </c>
      <c r="D17" s="16">
        <v>1</v>
      </c>
      <c r="E17" s="17">
        <v>-81.3</v>
      </c>
      <c r="F17" s="17">
        <v>29.88</v>
      </c>
      <c r="G17" s="17">
        <v>2492.6999999999998</v>
      </c>
      <c r="H17" s="17">
        <v>9.75</v>
      </c>
      <c r="I17" s="17">
        <v>0</v>
      </c>
      <c r="J17" s="17">
        <v>1.45</v>
      </c>
      <c r="K17" s="17">
        <v>1</v>
      </c>
      <c r="L17" s="18">
        <v>0</v>
      </c>
      <c r="M17" s="18">
        <v>0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>
        <f t="shared" si="0"/>
        <v>0</v>
      </c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</row>
    <row r="18" spans="1:63" x14ac:dyDescent="0.2">
      <c r="A18" s="15">
        <v>3986</v>
      </c>
      <c r="B18" s="16">
        <v>20141110</v>
      </c>
      <c r="C18" s="15">
        <v>204449</v>
      </c>
      <c r="D18" s="16">
        <v>1</v>
      </c>
      <c r="E18" s="17">
        <v>-77.28</v>
      </c>
      <c r="F18" s="17">
        <v>31.05</v>
      </c>
      <c r="G18" s="17">
        <v>1615.39</v>
      </c>
      <c r="H18" s="17">
        <v>4.88</v>
      </c>
      <c r="I18" s="17">
        <v>0</v>
      </c>
      <c r="J18" s="17">
        <v>0.5</v>
      </c>
      <c r="K18" s="17">
        <v>0.75</v>
      </c>
      <c r="L18" s="18">
        <v>0</v>
      </c>
      <c r="M18" s="18">
        <v>0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>
        <f t="shared" si="0"/>
        <v>0</v>
      </c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</row>
    <row r="19" spans="1:63" x14ac:dyDescent="0.2">
      <c r="A19" s="15">
        <v>3992</v>
      </c>
      <c r="B19" s="16">
        <v>20141111</v>
      </c>
      <c r="C19" s="15">
        <v>63130</v>
      </c>
      <c r="D19" s="16">
        <v>4</v>
      </c>
      <c r="E19" s="17">
        <v>-77.150000000000006</v>
      </c>
      <c r="F19" s="17">
        <v>31.77</v>
      </c>
      <c r="G19" s="17">
        <v>2049.6799999999998</v>
      </c>
      <c r="H19" s="17">
        <v>5.75</v>
      </c>
      <c r="I19" s="17">
        <v>0</v>
      </c>
      <c r="J19" s="17">
        <v>0.75</v>
      </c>
      <c r="K19" s="17">
        <v>1.2</v>
      </c>
      <c r="L19" s="18">
        <v>0</v>
      </c>
      <c r="M19" s="18">
        <v>0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>
        <f t="shared" si="0"/>
        <v>0</v>
      </c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</row>
    <row r="20" spans="1:63" x14ac:dyDescent="0.2">
      <c r="A20" s="15">
        <v>4085</v>
      </c>
      <c r="B20" s="16">
        <v>20141117</v>
      </c>
      <c r="C20" s="15">
        <v>55611</v>
      </c>
      <c r="D20" s="16">
        <v>1</v>
      </c>
      <c r="E20" s="17">
        <v>-92.95</v>
      </c>
      <c r="F20" s="17">
        <v>27.52</v>
      </c>
      <c r="G20" s="17">
        <v>3810.26</v>
      </c>
      <c r="H20" s="17">
        <v>9</v>
      </c>
      <c r="I20" s="17">
        <v>0</v>
      </c>
      <c r="J20" s="17">
        <v>1.95</v>
      </c>
      <c r="K20" s="17">
        <v>1.8</v>
      </c>
      <c r="L20" s="18">
        <v>0</v>
      </c>
      <c r="M20" s="18">
        <v>0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>
        <f t="shared" si="0"/>
        <v>0</v>
      </c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</row>
    <row r="21" spans="1:63" x14ac:dyDescent="0.2">
      <c r="A21" s="15">
        <v>4177</v>
      </c>
      <c r="B21" s="16">
        <v>20141123</v>
      </c>
      <c r="C21" s="15">
        <v>34743</v>
      </c>
      <c r="D21" s="16">
        <v>1</v>
      </c>
      <c r="E21" s="17">
        <v>-86.38</v>
      </c>
      <c r="F21" s="17">
        <v>29.12</v>
      </c>
      <c r="G21" s="17">
        <v>1026.0899999999999</v>
      </c>
      <c r="H21" s="17">
        <v>5</v>
      </c>
      <c r="I21" s="17">
        <v>0</v>
      </c>
      <c r="J21" s="17">
        <v>0.6</v>
      </c>
      <c r="K21" s="17">
        <v>0.5</v>
      </c>
      <c r="L21" s="18">
        <v>0</v>
      </c>
      <c r="M21" s="18">
        <v>0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>
        <f t="shared" si="0"/>
        <v>0</v>
      </c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</row>
    <row r="22" spans="1:63" x14ac:dyDescent="0.2">
      <c r="A22" s="15">
        <v>4186</v>
      </c>
      <c r="B22" s="16">
        <v>20141123</v>
      </c>
      <c r="C22" s="15">
        <v>171102</v>
      </c>
      <c r="D22" s="16">
        <v>1</v>
      </c>
      <c r="E22" s="17">
        <v>-78.45</v>
      </c>
      <c r="F22" s="17">
        <v>31.1</v>
      </c>
      <c r="G22" s="17">
        <v>1376.33</v>
      </c>
      <c r="H22" s="17">
        <v>6.75</v>
      </c>
      <c r="I22" s="17">
        <v>0</v>
      </c>
      <c r="J22" s="17">
        <v>0.45</v>
      </c>
      <c r="K22" s="17">
        <v>0.55000000000000004</v>
      </c>
      <c r="L22" s="18">
        <v>0</v>
      </c>
      <c r="M22" s="18">
        <v>0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>
        <f t="shared" si="0"/>
        <v>0</v>
      </c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</row>
    <row r="23" spans="1:63" x14ac:dyDescent="0.2">
      <c r="A23" s="15">
        <v>4186</v>
      </c>
      <c r="B23" s="16">
        <v>20141123</v>
      </c>
      <c r="C23" s="15">
        <v>171102</v>
      </c>
      <c r="D23" s="16">
        <v>2</v>
      </c>
      <c r="E23" s="17">
        <v>-79.27</v>
      </c>
      <c r="F23" s="17">
        <v>31.58</v>
      </c>
      <c r="G23" s="17">
        <v>5846.28</v>
      </c>
      <c r="H23" s="17">
        <v>7.75</v>
      </c>
      <c r="I23" s="17">
        <v>0</v>
      </c>
      <c r="J23" s="17">
        <v>1.4</v>
      </c>
      <c r="K23" s="17">
        <v>1</v>
      </c>
      <c r="L23" s="18">
        <v>0</v>
      </c>
      <c r="M23" s="18">
        <v>0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>
        <f t="shared" si="0"/>
        <v>0</v>
      </c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</row>
    <row r="24" spans="1:63" x14ac:dyDescent="0.2">
      <c r="A24" s="15">
        <v>4223</v>
      </c>
      <c r="B24" s="16">
        <v>20141126</v>
      </c>
      <c r="C24" s="15">
        <v>24418</v>
      </c>
      <c r="D24" s="16">
        <v>1</v>
      </c>
      <c r="E24" s="17">
        <v>-82.68</v>
      </c>
      <c r="F24" s="17">
        <v>26.05</v>
      </c>
      <c r="G24" s="17">
        <v>1388.53</v>
      </c>
      <c r="H24" s="17">
        <v>7.88</v>
      </c>
      <c r="I24" s="17">
        <v>0</v>
      </c>
      <c r="J24" s="17">
        <v>0.6</v>
      </c>
      <c r="K24" s="17">
        <v>0.75</v>
      </c>
      <c r="L24" s="18">
        <v>0</v>
      </c>
      <c r="M24" s="18">
        <v>0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>
        <f t="shared" si="0"/>
        <v>0</v>
      </c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</row>
    <row r="25" spans="1:63" x14ac:dyDescent="0.2">
      <c r="A25" s="15">
        <v>8604</v>
      </c>
      <c r="B25" s="16">
        <v>20150903</v>
      </c>
      <c r="C25" s="15">
        <v>164308</v>
      </c>
      <c r="D25" s="16">
        <v>1</v>
      </c>
      <c r="E25" s="17">
        <v>-88.5</v>
      </c>
      <c r="F25" s="17">
        <v>28.5</v>
      </c>
      <c r="G25" s="17">
        <v>1521.24</v>
      </c>
      <c r="H25" s="17">
        <v>6.62</v>
      </c>
      <c r="I25" s="17">
        <v>0</v>
      </c>
      <c r="J25" s="17">
        <v>1.05</v>
      </c>
      <c r="K25" s="17">
        <v>0.95</v>
      </c>
      <c r="L25" s="18">
        <v>0</v>
      </c>
      <c r="M25" s="18">
        <v>0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>
        <f t="shared" si="0"/>
        <v>0</v>
      </c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</row>
    <row r="26" spans="1:63" x14ac:dyDescent="0.2">
      <c r="A26" s="15">
        <v>8644</v>
      </c>
      <c r="B26" s="16">
        <v>20150906</v>
      </c>
      <c r="C26" s="15">
        <v>55354</v>
      </c>
      <c r="D26" s="16">
        <v>3</v>
      </c>
      <c r="E26" s="17">
        <v>-87.45</v>
      </c>
      <c r="F26" s="17">
        <v>29.92</v>
      </c>
      <c r="G26" s="17">
        <v>1125.17</v>
      </c>
      <c r="H26" s="17">
        <v>8.5</v>
      </c>
      <c r="I26" s="17">
        <v>0</v>
      </c>
      <c r="J26" s="17">
        <v>0.55000000000000004</v>
      </c>
      <c r="K26" s="17">
        <v>0.5</v>
      </c>
      <c r="L26" s="18">
        <v>0</v>
      </c>
      <c r="M26" s="18">
        <v>0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>
        <f t="shared" si="0"/>
        <v>0</v>
      </c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</row>
    <row r="27" spans="1:63" x14ac:dyDescent="0.2">
      <c r="A27" s="15">
        <v>8650</v>
      </c>
      <c r="B27" s="16">
        <v>20150906</v>
      </c>
      <c r="C27" s="15">
        <v>154136</v>
      </c>
      <c r="D27" s="16">
        <v>1</v>
      </c>
      <c r="E27" s="17">
        <v>-85.72</v>
      </c>
      <c r="F27" s="17">
        <v>28.5</v>
      </c>
      <c r="G27" s="17">
        <v>1955.87</v>
      </c>
      <c r="H27" s="17">
        <v>8.25</v>
      </c>
      <c r="I27" s="17">
        <v>0</v>
      </c>
      <c r="J27" s="17">
        <v>0.8</v>
      </c>
      <c r="K27" s="17">
        <v>0.65</v>
      </c>
      <c r="L27" s="18">
        <v>0</v>
      </c>
      <c r="M27" s="18">
        <v>0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>
        <f t="shared" si="0"/>
        <v>0</v>
      </c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</row>
    <row r="28" spans="1:63" x14ac:dyDescent="0.2">
      <c r="A28" s="15">
        <v>8727</v>
      </c>
      <c r="B28" s="16">
        <v>20150911</v>
      </c>
      <c r="C28" s="15">
        <v>142937</v>
      </c>
      <c r="D28" s="16">
        <v>1</v>
      </c>
      <c r="E28" s="17">
        <v>-91.47</v>
      </c>
      <c r="F28" s="17">
        <v>28.08</v>
      </c>
      <c r="G28" s="17">
        <v>1500.05</v>
      </c>
      <c r="H28" s="17">
        <v>7.12</v>
      </c>
      <c r="I28" s="17">
        <v>0</v>
      </c>
      <c r="J28" s="17">
        <v>0.6</v>
      </c>
      <c r="K28" s="17">
        <v>0.5</v>
      </c>
      <c r="L28" s="18">
        <v>0</v>
      </c>
      <c r="M28" s="18">
        <v>0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>
        <f t="shared" si="0"/>
        <v>0</v>
      </c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</row>
    <row r="29" spans="1:63" x14ac:dyDescent="0.2">
      <c r="A29" s="15">
        <v>8727</v>
      </c>
      <c r="B29" s="16">
        <v>20150911</v>
      </c>
      <c r="C29" s="15">
        <v>142937</v>
      </c>
      <c r="D29" s="16">
        <v>2</v>
      </c>
      <c r="E29" s="17">
        <v>-91.95</v>
      </c>
      <c r="F29" s="17">
        <v>29.33</v>
      </c>
      <c r="G29" s="17">
        <v>2102.08</v>
      </c>
      <c r="H29" s="17">
        <v>7.88</v>
      </c>
      <c r="I29" s="17">
        <v>0</v>
      </c>
      <c r="J29" s="17">
        <v>1.1499999999999999</v>
      </c>
      <c r="K29" s="17">
        <v>0.4</v>
      </c>
      <c r="L29" s="18">
        <v>0</v>
      </c>
      <c r="M29" s="18">
        <v>0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>
        <f t="shared" si="0"/>
        <v>0</v>
      </c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</row>
    <row r="30" spans="1:63" x14ac:dyDescent="0.2">
      <c r="A30" s="15">
        <v>8751</v>
      </c>
      <c r="B30" s="16">
        <v>20150913</v>
      </c>
      <c r="C30" s="15">
        <v>25906</v>
      </c>
      <c r="D30" s="16">
        <v>1</v>
      </c>
      <c r="E30" s="17">
        <v>-76.069999999999993</v>
      </c>
      <c r="F30" s="17">
        <v>30.6</v>
      </c>
      <c r="G30" s="17">
        <v>2048.6799999999998</v>
      </c>
      <c r="H30" s="17">
        <v>6.75</v>
      </c>
      <c r="I30" s="17">
        <v>0</v>
      </c>
      <c r="J30" s="17">
        <v>0.9</v>
      </c>
      <c r="K30" s="17">
        <v>0.95</v>
      </c>
      <c r="L30" s="18">
        <v>0</v>
      </c>
      <c r="M30" s="18">
        <v>0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>
        <f t="shared" si="0"/>
        <v>0</v>
      </c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</row>
    <row r="31" spans="1:63" x14ac:dyDescent="0.2">
      <c r="A31" s="15">
        <v>8751</v>
      </c>
      <c r="B31" s="16">
        <v>20150913</v>
      </c>
      <c r="C31" s="15">
        <v>25906</v>
      </c>
      <c r="D31" s="16">
        <v>2</v>
      </c>
      <c r="E31" s="17">
        <v>-75.3</v>
      </c>
      <c r="F31" s="17">
        <v>30.85</v>
      </c>
      <c r="G31" s="17">
        <v>1406.48</v>
      </c>
      <c r="H31" s="17">
        <v>7.88</v>
      </c>
      <c r="I31" s="17">
        <v>0</v>
      </c>
      <c r="J31" s="17">
        <v>0.45</v>
      </c>
      <c r="K31" s="17">
        <v>0.95</v>
      </c>
      <c r="L31" s="18">
        <v>0</v>
      </c>
      <c r="M31" s="18">
        <v>0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>
        <f t="shared" si="0"/>
        <v>0</v>
      </c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</row>
    <row r="32" spans="1:63" x14ac:dyDescent="0.2">
      <c r="A32" s="15">
        <v>8751</v>
      </c>
      <c r="B32" s="16">
        <v>20150913</v>
      </c>
      <c r="C32" s="15">
        <v>25906</v>
      </c>
      <c r="D32" s="16">
        <v>3</v>
      </c>
      <c r="E32" s="17">
        <v>-75.599999999999994</v>
      </c>
      <c r="F32" s="17">
        <v>31.42</v>
      </c>
      <c r="G32" s="17">
        <v>1213.3399999999999</v>
      </c>
      <c r="H32" s="17">
        <v>5.62</v>
      </c>
      <c r="I32" s="17">
        <v>0</v>
      </c>
      <c r="J32" s="17">
        <v>0.45</v>
      </c>
      <c r="K32" s="17">
        <v>0.6</v>
      </c>
      <c r="L32" s="18">
        <v>0</v>
      </c>
      <c r="M32" s="18">
        <v>0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>
        <f t="shared" si="0"/>
        <v>0</v>
      </c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</row>
    <row r="33" spans="1:63" x14ac:dyDescent="0.2">
      <c r="A33" s="15">
        <v>8828</v>
      </c>
      <c r="B33" s="16">
        <v>20150918</v>
      </c>
      <c r="C33" s="15">
        <v>14639</v>
      </c>
      <c r="D33" s="16">
        <v>1</v>
      </c>
      <c r="E33" s="17">
        <v>-77.900000000000006</v>
      </c>
      <c r="F33" s="17">
        <v>29.45</v>
      </c>
      <c r="G33" s="17">
        <v>2395.58</v>
      </c>
      <c r="H33" s="17">
        <v>7</v>
      </c>
      <c r="I33" s="17">
        <v>0</v>
      </c>
      <c r="J33" s="17">
        <v>0.55000000000000004</v>
      </c>
      <c r="K33" s="17">
        <v>1.25</v>
      </c>
      <c r="L33" s="18">
        <v>0</v>
      </c>
      <c r="M33" s="18">
        <v>0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>
        <f t="shared" si="0"/>
        <v>0</v>
      </c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</row>
    <row r="34" spans="1:63" x14ac:dyDescent="0.2">
      <c r="A34" s="15">
        <v>8896</v>
      </c>
      <c r="B34" s="16">
        <v>20150922</v>
      </c>
      <c r="C34" s="15">
        <v>111352</v>
      </c>
      <c r="D34" s="16">
        <v>1</v>
      </c>
      <c r="E34" s="17">
        <v>-87.62</v>
      </c>
      <c r="F34" s="17">
        <v>26.67</v>
      </c>
      <c r="G34" s="17">
        <v>1104.83</v>
      </c>
      <c r="H34" s="17">
        <v>5.75</v>
      </c>
      <c r="I34" s="17">
        <v>0</v>
      </c>
      <c r="J34" s="17">
        <v>0.8</v>
      </c>
      <c r="K34" s="17">
        <v>0.5</v>
      </c>
      <c r="L34" s="18">
        <v>0</v>
      </c>
      <c r="M34" s="18">
        <v>0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>
        <f t="shared" si="0"/>
        <v>0</v>
      </c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</row>
    <row r="35" spans="1:63" x14ac:dyDescent="0.2">
      <c r="A35" s="15">
        <v>8951</v>
      </c>
      <c r="B35" s="16">
        <v>20150925</v>
      </c>
      <c r="C35" s="15">
        <v>233133</v>
      </c>
      <c r="D35" s="16">
        <v>1</v>
      </c>
      <c r="E35" s="17">
        <v>-81.5</v>
      </c>
      <c r="F35" s="17">
        <v>27.75</v>
      </c>
      <c r="G35" s="17">
        <v>1531.92</v>
      </c>
      <c r="H35" s="17">
        <v>8.1199999999999992</v>
      </c>
      <c r="I35" s="17">
        <v>0</v>
      </c>
      <c r="J35" s="17">
        <v>0.45</v>
      </c>
      <c r="K35" s="17">
        <v>0.85</v>
      </c>
      <c r="L35" s="18">
        <v>28</v>
      </c>
      <c r="M35" s="18">
        <v>1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>
        <f t="shared" ref="AX35:AX66" si="1">SUM(AN35:AW35)</f>
        <v>0</v>
      </c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</row>
    <row r="36" spans="1:63" x14ac:dyDescent="0.2">
      <c r="A36" s="15">
        <v>8973</v>
      </c>
      <c r="B36" s="16">
        <v>20150927</v>
      </c>
      <c r="C36" s="15">
        <v>95956</v>
      </c>
      <c r="D36" s="16">
        <v>1</v>
      </c>
      <c r="E36" s="17">
        <v>-91.7</v>
      </c>
      <c r="F36" s="17">
        <v>28.38</v>
      </c>
      <c r="G36" s="17">
        <v>4541.91</v>
      </c>
      <c r="H36" s="17">
        <v>8.75</v>
      </c>
      <c r="I36" s="17">
        <v>0</v>
      </c>
      <c r="J36" s="17">
        <v>1.25</v>
      </c>
      <c r="K36" s="17">
        <v>1.3</v>
      </c>
      <c r="L36" s="18">
        <v>0</v>
      </c>
      <c r="M36" s="18">
        <v>0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>
        <f t="shared" si="1"/>
        <v>0</v>
      </c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</row>
    <row r="37" spans="1:63" x14ac:dyDescent="0.2">
      <c r="A37" s="15">
        <v>9074</v>
      </c>
      <c r="B37" s="16">
        <v>20151003</v>
      </c>
      <c r="C37" s="15">
        <v>211638</v>
      </c>
      <c r="D37" s="16">
        <v>1</v>
      </c>
      <c r="E37" s="17">
        <v>-79.900000000000006</v>
      </c>
      <c r="F37" s="17">
        <v>32.15</v>
      </c>
      <c r="G37" s="17">
        <v>2329.21</v>
      </c>
      <c r="H37" s="17">
        <v>6.5</v>
      </c>
      <c r="I37" s="17">
        <v>0</v>
      </c>
      <c r="J37" s="17">
        <v>0.65</v>
      </c>
      <c r="K37" s="17">
        <v>0.85</v>
      </c>
      <c r="L37" s="18">
        <v>0</v>
      </c>
      <c r="M37" s="18">
        <v>0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>
        <f t="shared" si="1"/>
        <v>0</v>
      </c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</row>
    <row r="38" spans="1:63" x14ac:dyDescent="0.2">
      <c r="A38" s="15">
        <v>9388</v>
      </c>
      <c r="B38" s="16">
        <v>20151024</v>
      </c>
      <c r="C38" s="15">
        <v>20932</v>
      </c>
      <c r="D38" s="16">
        <v>1</v>
      </c>
      <c r="E38" s="17">
        <v>-95.12</v>
      </c>
      <c r="F38" s="17">
        <v>32.28</v>
      </c>
      <c r="G38" s="17">
        <v>1202.21</v>
      </c>
      <c r="H38" s="17">
        <v>6.38</v>
      </c>
      <c r="I38" s="17">
        <v>0</v>
      </c>
      <c r="J38" s="17">
        <v>0.6</v>
      </c>
      <c r="K38" s="17">
        <v>0.6</v>
      </c>
      <c r="L38" s="18">
        <v>142</v>
      </c>
      <c r="M38" s="18">
        <v>1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>
        <f t="shared" si="1"/>
        <v>0</v>
      </c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</row>
    <row r="39" spans="1:63" x14ac:dyDescent="0.2">
      <c r="A39" s="15">
        <v>9505</v>
      </c>
      <c r="B39" s="16">
        <v>20151031</v>
      </c>
      <c r="C39" s="15">
        <v>140924</v>
      </c>
      <c r="D39" s="16">
        <v>1</v>
      </c>
      <c r="E39" s="17">
        <v>-94.6</v>
      </c>
      <c r="F39" s="17">
        <v>30.3</v>
      </c>
      <c r="G39" s="17">
        <v>14465.02</v>
      </c>
      <c r="H39" s="17">
        <v>8.8800000000000008</v>
      </c>
      <c r="I39" s="17">
        <v>0</v>
      </c>
      <c r="J39" s="17">
        <v>3.25</v>
      </c>
      <c r="K39" s="17">
        <v>2.65</v>
      </c>
      <c r="L39" s="18">
        <v>26</v>
      </c>
      <c r="M39" s="18">
        <v>1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>
        <f t="shared" si="1"/>
        <v>0</v>
      </c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</row>
    <row r="40" spans="1:63" x14ac:dyDescent="0.2">
      <c r="A40" s="15">
        <v>9511</v>
      </c>
      <c r="B40" s="16">
        <v>20151031</v>
      </c>
      <c r="C40" s="15">
        <v>235644</v>
      </c>
      <c r="D40" s="16">
        <v>1</v>
      </c>
      <c r="E40" s="17">
        <v>-94.25</v>
      </c>
      <c r="F40" s="17">
        <v>27.7</v>
      </c>
      <c r="G40" s="17">
        <v>1094.73</v>
      </c>
      <c r="H40" s="17">
        <v>5.88</v>
      </c>
      <c r="I40" s="17">
        <v>0</v>
      </c>
      <c r="J40" s="17">
        <v>0.45</v>
      </c>
      <c r="K40" s="17">
        <v>0.45</v>
      </c>
      <c r="L40" s="18">
        <v>0</v>
      </c>
      <c r="M40" s="18">
        <v>0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>
        <f t="shared" si="1"/>
        <v>0</v>
      </c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</row>
    <row r="41" spans="1:63" x14ac:dyDescent="0.2">
      <c r="A41" s="15">
        <v>9511</v>
      </c>
      <c r="B41" s="16">
        <v>20151031</v>
      </c>
      <c r="C41" s="15">
        <v>235644</v>
      </c>
      <c r="D41" s="16">
        <v>2</v>
      </c>
      <c r="E41" s="17">
        <v>-94.47</v>
      </c>
      <c r="F41" s="17">
        <v>28.25</v>
      </c>
      <c r="G41" s="17">
        <v>1688.2</v>
      </c>
      <c r="H41" s="17">
        <v>5</v>
      </c>
      <c r="I41" s="17">
        <v>0</v>
      </c>
      <c r="J41" s="17">
        <v>0.6</v>
      </c>
      <c r="K41" s="17">
        <v>0.85</v>
      </c>
      <c r="L41" s="18">
        <v>0</v>
      </c>
      <c r="M41" s="18">
        <v>0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>
        <f t="shared" si="1"/>
        <v>0</v>
      </c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</row>
    <row r="42" spans="1:63" x14ac:dyDescent="0.2">
      <c r="A42" s="15">
        <v>9511</v>
      </c>
      <c r="B42" s="16">
        <v>20151031</v>
      </c>
      <c r="C42" s="15">
        <v>235644</v>
      </c>
      <c r="D42" s="16">
        <v>3</v>
      </c>
      <c r="E42" s="17">
        <v>-93.2</v>
      </c>
      <c r="F42" s="17">
        <v>28.4</v>
      </c>
      <c r="G42" s="17">
        <v>1903.34</v>
      </c>
      <c r="H42" s="17">
        <v>6.38</v>
      </c>
      <c r="I42" s="17">
        <v>0</v>
      </c>
      <c r="J42" s="17">
        <v>0.65</v>
      </c>
      <c r="K42" s="17">
        <v>0.75</v>
      </c>
      <c r="L42" s="18">
        <v>0</v>
      </c>
      <c r="M42" s="18">
        <v>0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>
        <f t="shared" si="1"/>
        <v>0</v>
      </c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</row>
    <row r="43" spans="1:63" x14ac:dyDescent="0.2">
      <c r="A43" s="15">
        <v>9520</v>
      </c>
      <c r="B43" s="16">
        <v>20151101</v>
      </c>
      <c r="C43" s="15">
        <v>132009</v>
      </c>
      <c r="D43" s="16">
        <v>1</v>
      </c>
      <c r="E43" s="17">
        <v>-84.88</v>
      </c>
      <c r="F43" s="17">
        <v>31.08</v>
      </c>
      <c r="G43" s="17">
        <v>1032.52</v>
      </c>
      <c r="H43" s="17">
        <v>5.5</v>
      </c>
      <c r="I43" s="17">
        <v>0</v>
      </c>
      <c r="J43" s="17">
        <v>0.4</v>
      </c>
      <c r="K43" s="17">
        <v>0.7</v>
      </c>
      <c r="L43" s="18">
        <v>61</v>
      </c>
      <c r="M43" s="18">
        <v>1</v>
      </c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>
        <f t="shared" si="1"/>
        <v>0</v>
      </c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</row>
    <row r="44" spans="1:63" x14ac:dyDescent="0.2">
      <c r="A44" s="15">
        <v>9526</v>
      </c>
      <c r="B44" s="16">
        <v>20151101</v>
      </c>
      <c r="C44" s="15">
        <v>230416</v>
      </c>
      <c r="D44" s="16">
        <v>1</v>
      </c>
      <c r="E44" s="17">
        <v>-86.45</v>
      </c>
      <c r="F44" s="17">
        <v>30.75</v>
      </c>
      <c r="G44" s="17">
        <v>1647.03</v>
      </c>
      <c r="H44" s="17">
        <v>5</v>
      </c>
      <c r="I44" s="17">
        <v>0</v>
      </c>
      <c r="J44" s="17">
        <v>0.75</v>
      </c>
      <c r="K44" s="17">
        <v>0.65</v>
      </c>
      <c r="L44" s="18">
        <v>58</v>
      </c>
      <c r="M44" s="18">
        <v>1</v>
      </c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>
        <f t="shared" si="1"/>
        <v>0</v>
      </c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</row>
    <row r="45" spans="1:63" x14ac:dyDescent="0.2">
      <c r="A45" s="15">
        <v>14291</v>
      </c>
      <c r="B45" s="16">
        <v>20160903</v>
      </c>
      <c r="C45" s="15">
        <v>54337</v>
      </c>
      <c r="D45" s="16">
        <v>1</v>
      </c>
      <c r="E45" s="17">
        <v>-87.03</v>
      </c>
      <c r="F45" s="17">
        <v>26.8</v>
      </c>
      <c r="G45" s="17">
        <v>1545.07</v>
      </c>
      <c r="H45" s="17">
        <v>8.3800000000000008</v>
      </c>
      <c r="I45" s="17">
        <v>0</v>
      </c>
      <c r="J45" s="17">
        <v>0.6</v>
      </c>
      <c r="K45" s="17">
        <v>0.65</v>
      </c>
      <c r="L45" s="18">
        <v>0</v>
      </c>
      <c r="M45" s="18">
        <v>0</v>
      </c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>
        <f t="shared" si="1"/>
        <v>0</v>
      </c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</row>
    <row r="46" spans="1:63" x14ac:dyDescent="0.2">
      <c r="A46" s="15">
        <v>14306</v>
      </c>
      <c r="B46" s="16">
        <v>20160904</v>
      </c>
      <c r="C46" s="15">
        <v>45155</v>
      </c>
      <c r="D46" s="16">
        <v>1</v>
      </c>
      <c r="E46" s="17">
        <v>-78.680000000000007</v>
      </c>
      <c r="F46" s="17">
        <v>28.55</v>
      </c>
      <c r="G46" s="17">
        <v>1792.03</v>
      </c>
      <c r="H46" s="17">
        <v>8</v>
      </c>
      <c r="I46" s="17">
        <v>0</v>
      </c>
      <c r="J46" s="17">
        <v>0.9</v>
      </c>
      <c r="K46" s="17">
        <v>0.95</v>
      </c>
      <c r="L46" s="18">
        <v>0</v>
      </c>
      <c r="M46" s="18">
        <v>0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>
        <f t="shared" si="1"/>
        <v>0</v>
      </c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</row>
    <row r="47" spans="1:63" x14ac:dyDescent="0.2">
      <c r="A47" s="15">
        <v>14316</v>
      </c>
      <c r="B47" s="16">
        <v>20160904</v>
      </c>
      <c r="C47" s="15">
        <v>194535</v>
      </c>
      <c r="D47" s="16">
        <v>3</v>
      </c>
      <c r="E47" s="17">
        <v>-97.88</v>
      </c>
      <c r="F47" s="17">
        <v>26.9</v>
      </c>
      <c r="G47" s="17">
        <v>1378.31</v>
      </c>
      <c r="H47" s="17">
        <v>6.12</v>
      </c>
      <c r="I47" s="17">
        <v>0</v>
      </c>
      <c r="J47" s="17">
        <v>0.4</v>
      </c>
      <c r="K47" s="17">
        <v>0.55000000000000004</v>
      </c>
      <c r="L47" s="18">
        <v>7</v>
      </c>
      <c r="M47" s="18">
        <v>1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>
        <f t="shared" si="1"/>
        <v>0</v>
      </c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</row>
    <row r="48" spans="1:63" x14ac:dyDescent="0.2">
      <c r="A48" s="15">
        <v>14429</v>
      </c>
      <c r="B48" s="16">
        <v>20160912</v>
      </c>
      <c r="C48" s="15">
        <v>23630</v>
      </c>
      <c r="D48" s="16">
        <v>1</v>
      </c>
      <c r="E48" s="17">
        <v>-82.3</v>
      </c>
      <c r="F48" s="17">
        <v>32.35</v>
      </c>
      <c r="G48" s="17">
        <v>1619.02</v>
      </c>
      <c r="H48" s="17">
        <v>5.88</v>
      </c>
      <c r="I48" s="17">
        <v>0</v>
      </c>
      <c r="J48" s="17">
        <v>0.55000000000000004</v>
      </c>
      <c r="K48" s="17">
        <v>0.65</v>
      </c>
      <c r="L48" s="18">
        <v>51</v>
      </c>
      <c r="M48" s="18">
        <v>1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>
        <f t="shared" si="1"/>
        <v>0</v>
      </c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</row>
    <row r="49" spans="1:63" x14ac:dyDescent="0.2">
      <c r="A49" s="15">
        <v>14469</v>
      </c>
      <c r="B49" s="16">
        <v>20160914</v>
      </c>
      <c r="C49" s="15">
        <v>154717</v>
      </c>
      <c r="D49" s="16">
        <v>1</v>
      </c>
      <c r="E49" s="17">
        <v>-79.88</v>
      </c>
      <c r="F49" s="17">
        <v>31.9</v>
      </c>
      <c r="G49" s="17">
        <v>1836.97</v>
      </c>
      <c r="H49" s="17">
        <v>5.88</v>
      </c>
      <c r="I49" s="17">
        <v>0</v>
      </c>
      <c r="J49" s="17">
        <v>0.5</v>
      </c>
      <c r="K49" s="17">
        <v>0.75</v>
      </c>
      <c r="L49" s="18">
        <v>0</v>
      </c>
      <c r="M49" s="18">
        <v>0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>
        <f t="shared" si="1"/>
        <v>0</v>
      </c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</row>
    <row r="50" spans="1:63" x14ac:dyDescent="0.2">
      <c r="A50" s="15">
        <v>14475</v>
      </c>
      <c r="B50" s="16">
        <v>20160915</v>
      </c>
      <c r="C50" s="15">
        <v>13341</v>
      </c>
      <c r="D50" s="16">
        <v>1</v>
      </c>
      <c r="E50" s="17">
        <v>-78.52</v>
      </c>
      <c r="F50" s="17">
        <v>31.3</v>
      </c>
      <c r="G50" s="17">
        <v>1347.01</v>
      </c>
      <c r="H50" s="17">
        <v>7.75</v>
      </c>
      <c r="I50" s="17">
        <v>0</v>
      </c>
      <c r="J50" s="17">
        <v>0.4</v>
      </c>
      <c r="K50" s="17">
        <v>0.95</v>
      </c>
      <c r="L50" s="18">
        <v>0</v>
      </c>
      <c r="M50" s="18">
        <v>0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>
        <f t="shared" si="1"/>
        <v>0</v>
      </c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</row>
    <row r="51" spans="1:63" x14ac:dyDescent="0.2">
      <c r="A51" s="15">
        <v>14475</v>
      </c>
      <c r="B51" s="16">
        <v>20160915</v>
      </c>
      <c r="C51" s="15">
        <v>13341</v>
      </c>
      <c r="D51" s="16">
        <v>2</v>
      </c>
      <c r="E51" s="17">
        <v>-78.650000000000006</v>
      </c>
      <c r="F51" s="17">
        <v>32.299999999999997</v>
      </c>
      <c r="G51" s="17">
        <v>1410.9</v>
      </c>
      <c r="H51" s="17">
        <v>5.62</v>
      </c>
      <c r="I51" s="17">
        <v>0</v>
      </c>
      <c r="J51" s="17">
        <v>0.65</v>
      </c>
      <c r="K51" s="17">
        <v>0.75</v>
      </c>
      <c r="L51" s="18">
        <v>0</v>
      </c>
      <c r="M51" s="18">
        <v>0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>
        <f t="shared" si="1"/>
        <v>0</v>
      </c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</row>
    <row r="52" spans="1:63" x14ac:dyDescent="0.2">
      <c r="A52" s="15">
        <v>14644</v>
      </c>
      <c r="B52" s="16">
        <v>20160925</v>
      </c>
      <c r="C52" s="15">
        <v>221928</v>
      </c>
      <c r="D52" s="16">
        <v>1</v>
      </c>
      <c r="E52" s="17">
        <v>-75.349999999999994</v>
      </c>
      <c r="F52" s="17">
        <v>25.33</v>
      </c>
      <c r="G52" s="17">
        <v>1313.19</v>
      </c>
      <c r="H52" s="17">
        <v>6</v>
      </c>
      <c r="I52" s="17">
        <v>0</v>
      </c>
      <c r="J52" s="17">
        <v>0.45</v>
      </c>
      <c r="K52" s="17">
        <v>0.8</v>
      </c>
      <c r="L52" s="18">
        <v>0</v>
      </c>
      <c r="M52" s="18">
        <v>0</v>
      </c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>
        <f t="shared" si="1"/>
        <v>0</v>
      </c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</row>
    <row r="53" spans="1:63" x14ac:dyDescent="0.2">
      <c r="A53" s="15">
        <v>14645</v>
      </c>
      <c r="B53" s="16">
        <v>20160925</v>
      </c>
      <c r="C53" s="15">
        <v>235255</v>
      </c>
      <c r="D53" s="16">
        <v>1</v>
      </c>
      <c r="E53" s="17">
        <v>-99.45</v>
      </c>
      <c r="F53" s="17">
        <v>27.03</v>
      </c>
      <c r="G53" s="17">
        <v>1899.96</v>
      </c>
      <c r="H53" s="17">
        <v>7.75</v>
      </c>
      <c r="I53" s="17">
        <v>0</v>
      </c>
      <c r="J53" s="17">
        <v>0.75</v>
      </c>
      <c r="K53" s="17">
        <v>0.7</v>
      </c>
      <c r="L53" s="18">
        <v>105</v>
      </c>
      <c r="M53" s="18">
        <v>1</v>
      </c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>
        <f t="shared" si="1"/>
        <v>0</v>
      </c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</row>
    <row r="54" spans="1:63" x14ac:dyDescent="0.2">
      <c r="A54" s="15">
        <v>14645</v>
      </c>
      <c r="B54" s="16">
        <v>20160925</v>
      </c>
      <c r="C54" s="15">
        <v>235255</v>
      </c>
      <c r="D54" s="16">
        <v>2</v>
      </c>
      <c r="E54" s="17">
        <v>-99.1</v>
      </c>
      <c r="F54" s="17">
        <v>27.67</v>
      </c>
      <c r="G54" s="17">
        <v>1286.5999999999999</v>
      </c>
      <c r="H54" s="17">
        <v>9.75</v>
      </c>
      <c r="I54" s="17">
        <v>0</v>
      </c>
      <c r="J54" s="17">
        <v>0.45</v>
      </c>
      <c r="K54" s="17">
        <v>0.5</v>
      </c>
      <c r="L54" s="18">
        <v>166</v>
      </c>
      <c r="M54" s="18">
        <v>1</v>
      </c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>
        <f t="shared" si="1"/>
        <v>0</v>
      </c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</row>
    <row r="55" spans="1:63" x14ac:dyDescent="0.2">
      <c r="A55" s="15">
        <v>14675</v>
      </c>
      <c r="B55" s="16">
        <v>20160927</v>
      </c>
      <c r="C55" s="15">
        <v>220954</v>
      </c>
      <c r="D55" s="16">
        <v>1</v>
      </c>
      <c r="E55" s="17">
        <v>-81.430000000000007</v>
      </c>
      <c r="F55" s="17">
        <v>27.58</v>
      </c>
      <c r="G55" s="17">
        <v>1150.78</v>
      </c>
      <c r="H55" s="17">
        <v>7.12</v>
      </c>
      <c r="I55" s="17">
        <v>0</v>
      </c>
      <c r="J55" s="17">
        <v>0.6</v>
      </c>
      <c r="K55" s="17">
        <v>0.3</v>
      </c>
      <c r="L55" s="18">
        <v>25</v>
      </c>
      <c r="M55" s="18">
        <v>1</v>
      </c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>
        <f t="shared" si="1"/>
        <v>0</v>
      </c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</row>
    <row r="56" spans="1:63" x14ac:dyDescent="0.2">
      <c r="A56" s="15">
        <v>14746</v>
      </c>
      <c r="B56" s="16">
        <v>20161002</v>
      </c>
      <c r="C56" s="15">
        <v>111029</v>
      </c>
      <c r="D56" s="16">
        <v>1</v>
      </c>
      <c r="E56" s="17">
        <v>-91.32</v>
      </c>
      <c r="F56" s="17">
        <v>26.42</v>
      </c>
      <c r="G56" s="17">
        <v>1024.2</v>
      </c>
      <c r="H56" s="17">
        <v>7</v>
      </c>
      <c r="I56" s="17">
        <v>0</v>
      </c>
      <c r="J56" s="17">
        <v>0.3</v>
      </c>
      <c r="K56" s="17">
        <v>0.6</v>
      </c>
      <c r="L56" s="18">
        <v>0</v>
      </c>
      <c r="M56" s="18">
        <v>0</v>
      </c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>
        <f t="shared" si="1"/>
        <v>0</v>
      </c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</row>
    <row r="57" spans="1:63" x14ac:dyDescent="0.2">
      <c r="A57" s="15">
        <v>14761</v>
      </c>
      <c r="B57" s="16">
        <v>20161003</v>
      </c>
      <c r="C57" s="15">
        <v>101855</v>
      </c>
      <c r="D57" s="16">
        <v>1</v>
      </c>
      <c r="E57" s="17">
        <v>-80.7</v>
      </c>
      <c r="F57" s="17">
        <v>29.12</v>
      </c>
      <c r="G57" s="17">
        <v>1188.1099999999999</v>
      </c>
      <c r="H57" s="17">
        <v>7.12</v>
      </c>
      <c r="I57" s="17">
        <v>0</v>
      </c>
      <c r="J57" s="17">
        <v>0.45</v>
      </c>
      <c r="K57" s="17">
        <v>0.7</v>
      </c>
      <c r="L57" s="18">
        <v>0</v>
      </c>
      <c r="M57" s="18">
        <v>0</v>
      </c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>
        <f t="shared" si="1"/>
        <v>0</v>
      </c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</row>
    <row r="58" spans="1:63" x14ac:dyDescent="0.2">
      <c r="A58" s="15">
        <v>14767</v>
      </c>
      <c r="B58" s="16">
        <v>20161003</v>
      </c>
      <c r="C58" s="15">
        <v>200552</v>
      </c>
      <c r="D58" s="16">
        <v>1</v>
      </c>
      <c r="E58" s="17">
        <v>-78.25</v>
      </c>
      <c r="F58" s="17">
        <v>30.25</v>
      </c>
      <c r="G58" s="17">
        <v>1094.78</v>
      </c>
      <c r="H58" s="17">
        <v>6.88</v>
      </c>
      <c r="I58" s="17">
        <v>0</v>
      </c>
      <c r="J58" s="17">
        <v>0.45</v>
      </c>
      <c r="K58" s="17">
        <v>0.65</v>
      </c>
      <c r="L58" s="18">
        <v>0</v>
      </c>
      <c r="M58" s="18">
        <v>0</v>
      </c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>
        <f t="shared" si="1"/>
        <v>0</v>
      </c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</row>
    <row r="59" spans="1:63" x14ac:dyDescent="0.2">
      <c r="A59" s="15">
        <v>14813</v>
      </c>
      <c r="B59" s="16">
        <v>20161006</v>
      </c>
      <c r="C59" s="15">
        <v>190333</v>
      </c>
      <c r="D59" s="16">
        <v>1</v>
      </c>
      <c r="E59" s="17">
        <v>-76.27</v>
      </c>
      <c r="F59" s="17">
        <v>27.73</v>
      </c>
      <c r="G59" s="17">
        <v>1340.73</v>
      </c>
      <c r="H59" s="17">
        <v>8.3800000000000008</v>
      </c>
      <c r="I59" s="17">
        <v>0</v>
      </c>
      <c r="J59" s="17">
        <v>0.7</v>
      </c>
      <c r="K59" s="17">
        <v>0.6</v>
      </c>
      <c r="L59" s="18">
        <v>0</v>
      </c>
      <c r="M59" s="18">
        <v>0</v>
      </c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>
        <f t="shared" si="1"/>
        <v>0</v>
      </c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</row>
    <row r="60" spans="1:63" x14ac:dyDescent="0.2">
      <c r="A60" s="15">
        <v>14838</v>
      </c>
      <c r="B60" s="16">
        <v>20161008</v>
      </c>
      <c r="C60" s="15">
        <v>90928</v>
      </c>
      <c r="D60" s="16">
        <v>1</v>
      </c>
      <c r="E60" s="17">
        <v>-80.62</v>
      </c>
      <c r="F60" s="17">
        <v>32.47</v>
      </c>
      <c r="G60" s="17">
        <v>1851.48</v>
      </c>
      <c r="H60" s="17">
        <v>5.5</v>
      </c>
      <c r="I60" s="17">
        <v>0</v>
      </c>
      <c r="J60" s="17">
        <v>0.8</v>
      </c>
      <c r="K60" s="17">
        <v>0.6</v>
      </c>
      <c r="L60" s="18">
        <v>3</v>
      </c>
      <c r="M60" s="18">
        <v>1</v>
      </c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>
        <f t="shared" si="1"/>
        <v>0</v>
      </c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</row>
    <row r="61" spans="1:63" x14ac:dyDescent="0.2">
      <c r="A61" s="15">
        <v>15238</v>
      </c>
      <c r="B61" s="16">
        <v>20161103</v>
      </c>
      <c r="C61" s="15">
        <v>21701</v>
      </c>
      <c r="D61" s="16">
        <v>1</v>
      </c>
      <c r="E61" s="17">
        <v>-95.47</v>
      </c>
      <c r="F61" s="17">
        <v>25.75</v>
      </c>
      <c r="G61" s="17">
        <v>3758.57</v>
      </c>
      <c r="H61" s="17">
        <v>9.1199999999999992</v>
      </c>
      <c r="I61" s="17">
        <v>0</v>
      </c>
      <c r="J61" s="17">
        <v>1.3</v>
      </c>
      <c r="K61" s="17">
        <v>0.65</v>
      </c>
      <c r="L61" s="18">
        <v>0</v>
      </c>
      <c r="M61" s="18">
        <v>0</v>
      </c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>
        <f t="shared" si="1"/>
        <v>0</v>
      </c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</row>
    <row r="62" spans="1:63" x14ac:dyDescent="0.2">
      <c r="A62" s="15">
        <v>15484</v>
      </c>
      <c r="B62" s="16">
        <v>20161118</v>
      </c>
      <c r="C62" s="15">
        <v>214914</v>
      </c>
      <c r="D62" s="16">
        <v>1</v>
      </c>
      <c r="E62" s="17">
        <v>-96.25</v>
      </c>
      <c r="F62" s="17">
        <v>27.6</v>
      </c>
      <c r="G62" s="17">
        <v>1917.53</v>
      </c>
      <c r="H62" s="17">
        <v>9.5</v>
      </c>
      <c r="I62" s="17">
        <v>0</v>
      </c>
      <c r="J62" s="17">
        <v>0.65</v>
      </c>
      <c r="K62" s="17">
        <v>0.75</v>
      </c>
      <c r="L62" s="18">
        <v>0</v>
      </c>
      <c r="M62" s="18">
        <v>0</v>
      </c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>
        <f t="shared" si="1"/>
        <v>0</v>
      </c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</row>
    <row r="63" spans="1:63" x14ac:dyDescent="0.2">
      <c r="A63" s="15">
        <v>15484</v>
      </c>
      <c r="B63" s="16">
        <v>20161118</v>
      </c>
      <c r="C63" s="15">
        <v>214914</v>
      </c>
      <c r="D63" s="16">
        <v>2</v>
      </c>
      <c r="E63" s="17">
        <v>-96.9</v>
      </c>
      <c r="F63" s="17">
        <v>29.02</v>
      </c>
      <c r="G63" s="17">
        <v>1270.3499999999999</v>
      </c>
      <c r="H63" s="17">
        <v>6.38</v>
      </c>
      <c r="I63" s="17">
        <v>0</v>
      </c>
      <c r="J63" s="17">
        <v>0.55000000000000004</v>
      </c>
      <c r="K63" s="17">
        <v>0.6</v>
      </c>
      <c r="L63" s="18">
        <v>28</v>
      </c>
      <c r="M63" s="18">
        <v>1</v>
      </c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>
        <f t="shared" si="1"/>
        <v>0</v>
      </c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</row>
    <row r="64" spans="1:63" x14ac:dyDescent="0.2">
      <c r="A64" s="15">
        <v>15484</v>
      </c>
      <c r="B64" s="16">
        <v>20161118</v>
      </c>
      <c r="C64" s="15">
        <v>214914</v>
      </c>
      <c r="D64" s="16">
        <v>3</v>
      </c>
      <c r="E64" s="17">
        <v>-95.57</v>
      </c>
      <c r="F64" s="17">
        <v>29.35</v>
      </c>
      <c r="G64" s="17">
        <v>1697.42</v>
      </c>
      <c r="H64" s="17">
        <v>9.5</v>
      </c>
      <c r="I64" s="17">
        <v>0</v>
      </c>
      <c r="J64" s="17">
        <v>0.7</v>
      </c>
      <c r="K64" s="17">
        <v>0.75</v>
      </c>
      <c r="L64" s="18">
        <v>14</v>
      </c>
      <c r="M64" s="18">
        <v>1</v>
      </c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>
        <f t="shared" si="1"/>
        <v>0</v>
      </c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</row>
    <row r="65" spans="1:63" x14ac:dyDescent="0.2">
      <c r="A65" s="15">
        <v>15484</v>
      </c>
      <c r="B65" s="16">
        <v>20161118</v>
      </c>
      <c r="C65" s="15">
        <v>214914</v>
      </c>
      <c r="D65" s="16">
        <v>4</v>
      </c>
      <c r="E65" s="17">
        <v>-94.7</v>
      </c>
      <c r="F65" s="17">
        <v>30.2</v>
      </c>
      <c r="G65" s="17">
        <v>2057.09</v>
      </c>
      <c r="H65" s="17">
        <v>8.75</v>
      </c>
      <c r="I65" s="17">
        <v>0</v>
      </c>
      <c r="J65" s="17">
        <v>0.95</v>
      </c>
      <c r="K65" s="17">
        <v>1.05</v>
      </c>
      <c r="L65" s="18">
        <v>24</v>
      </c>
      <c r="M65" s="18">
        <v>1</v>
      </c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>
        <f t="shared" si="1"/>
        <v>0</v>
      </c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</row>
    <row r="66" spans="1:63" x14ac:dyDescent="0.2">
      <c r="A66" s="15">
        <v>15659</v>
      </c>
      <c r="B66" s="16">
        <v>20161130</v>
      </c>
      <c r="C66" s="15">
        <v>41450</v>
      </c>
      <c r="D66" s="16">
        <v>1</v>
      </c>
      <c r="E66" s="17">
        <v>-92.93</v>
      </c>
      <c r="F66" s="17">
        <v>30.75</v>
      </c>
      <c r="G66" s="17">
        <v>2789.32</v>
      </c>
      <c r="H66" s="17">
        <v>8.25</v>
      </c>
      <c r="I66" s="17">
        <v>0</v>
      </c>
      <c r="J66" s="17">
        <v>0.9</v>
      </c>
      <c r="K66" s="17">
        <v>0.95</v>
      </c>
      <c r="L66" s="18">
        <v>26</v>
      </c>
      <c r="M66" s="18">
        <v>1</v>
      </c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>
        <f t="shared" si="1"/>
        <v>0</v>
      </c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</row>
    <row r="67" spans="1:63" x14ac:dyDescent="0.2">
      <c r="A67" s="15">
        <v>20008</v>
      </c>
      <c r="B67" s="16">
        <v>20170905</v>
      </c>
      <c r="C67" s="15">
        <v>181728</v>
      </c>
      <c r="D67" s="16">
        <v>1</v>
      </c>
      <c r="E67" s="17">
        <v>-89.32</v>
      </c>
      <c r="F67" s="17">
        <v>26.65</v>
      </c>
      <c r="G67" s="17">
        <v>1326.09</v>
      </c>
      <c r="H67" s="17">
        <v>5.75</v>
      </c>
      <c r="I67" s="17">
        <v>0</v>
      </c>
      <c r="J67" s="17">
        <v>0.5</v>
      </c>
      <c r="K67" s="17">
        <v>0.65</v>
      </c>
      <c r="L67" s="18">
        <v>0</v>
      </c>
      <c r="M67" s="18">
        <v>0</v>
      </c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>
        <f t="shared" ref="AX67:AX75" si="2">SUM(AN67:AW67)</f>
        <v>0</v>
      </c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</row>
    <row r="68" spans="1:63" x14ac:dyDescent="0.2">
      <c r="A68" s="15">
        <v>20008</v>
      </c>
      <c r="B68" s="16">
        <v>20170905</v>
      </c>
      <c r="C68" s="15">
        <v>181728</v>
      </c>
      <c r="D68" s="16">
        <v>2</v>
      </c>
      <c r="E68" s="17">
        <v>-89.18</v>
      </c>
      <c r="F68" s="17">
        <v>27.05</v>
      </c>
      <c r="G68" s="17">
        <v>1541.65</v>
      </c>
      <c r="H68" s="17">
        <v>6.88</v>
      </c>
      <c r="I68" s="17">
        <v>0</v>
      </c>
      <c r="J68" s="17">
        <v>0.9</v>
      </c>
      <c r="K68" s="17">
        <v>0.55000000000000004</v>
      </c>
      <c r="L68" s="18">
        <v>0</v>
      </c>
      <c r="M68" s="18">
        <v>0</v>
      </c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>
        <f t="shared" si="2"/>
        <v>0</v>
      </c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</row>
    <row r="69" spans="1:63" x14ac:dyDescent="0.2">
      <c r="A69" s="15">
        <v>20008</v>
      </c>
      <c r="B69" s="16">
        <v>20170905</v>
      </c>
      <c r="C69" s="15">
        <v>181728</v>
      </c>
      <c r="D69" s="16">
        <v>3</v>
      </c>
      <c r="E69" s="17">
        <v>-89.18</v>
      </c>
      <c r="F69" s="17">
        <v>28.35</v>
      </c>
      <c r="G69" s="17">
        <v>1224.1500000000001</v>
      </c>
      <c r="H69" s="17">
        <v>6.5</v>
      </c>
      <c r="I69" s="17">
        <v>0</v>
      </c>
      <c r="J69" s="17">
        <v>0.8</v>
      </c>
      <c r="K69" s="17">
        <v>0.25</v>
      </c>
      <c r="L69" s="18">
        <v>0</v>
      </c>
      <c r="M69" s="18">
        <v>0</v>
      </c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>
        <f t="shared" si="2"/>
        <v>0</v>
      </c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</row>
    <row r="70" spans="1:63" x14ac:dyDescent="0.2">
      <c r="A70" s="15">
        <v>20063</v>
      </c>
      <c r="B70" s="16">
        <v>20170909</v>
      </c>
      <c r="C70" s="15">
        <v>63853</v>
      </c>
      <c r="D70" s="16">
        <v>1</v>
      </c>
      <c r="E70" s="17">
        <v>-80.38</v>
      </c>
      <c r="F70" s="17">
        <v>29.73</v>
      </c>
      <c r="G70" s="17">
        <v>1717.98</v>
      </c>
      <c r="H70" s="17">
        <v>7.75</v>
      </c>
      <c r="I70" s="17">
        <v>0</v>
      </c>
      <c r="J70" s="17">
        <v>1.2</v>
      </c>
      <c r="K70" s="17">
        <v>1</v>
      </c>
      <c r="L70" s="18">
        <v>0</v>
      </c>
      <c r="M70" s="18">
        <v>0</v>
      </c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>
        <f t="shared" si="2"/>
        <v>0</v>
      </c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</row>
    <row r="71" spans="1:63" x14ac:dyDescent="0.2">
      <c r="A71" s="15">
        <v>20401</v>
      </c>
      <c r="B71" s="16">
        <v>20171001</v>
      </c>
      <c r="C71" s="15">
        <v>1349</v>
      </c>
      <c r="D71" s="16">
        <v>1</v>
      </c>
      <c r="E71" s="17">
        <v>-80.3</v>
      </c>
      <c r="F71" s="17">
        <v>29.2</v>
      </c>
      <c r="G71" s="17">
        <v>3939.47</v>
      </c>
      <c r="H71" s="17">
        <v>7.75</v>
      </c>
      <c r="I71" s="17">
        <v>0</v>
      </c>
      <c r="J71" s="17">
        <v>0.85</v>
      </c>
      <c r="K71" s="17">
        <v>1.45</v>
      </c>
      <c r="L71" s="18">
        <v>0</v>
      </c>
      <c r="M71" s="18">
        <v>0</v>
      </c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>
        <f t="shared" si="2"/>
        <v>0</v>
      </c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</row>
    <row r="72" spans="1:63" x14ac:dyDescent="0.2">
      <c r="A72" s="15">
        <v>20509</v>
      </c>
      <c r="B72" s="16">
        <v>20171007</v>
      </c>
      <c r="C72" s="15">
        <v>225258</v>
      </c>
      <c r="D72" s="16">
        <v>1</v>
      </c>
      <c r="E72" s="17">
        <v>-88.53</v>
      </c>
      <c r="F72" s="17">
        <v>29.6</v>
      </c>
      <c r="G72" s="17">
        <v>1343.84</v>
      </c>
      <c r="H72" s="17">
        <v>5.75</v>
      </c>
      <c r="I72" s="17">
        <v>0</v>
      </c>
      <c r="J72" s="17">
        <v>0.8</v>
      </c>
      <c r="K72" s="17">
        <v>0.35</v>
      </c>
      <c r="L72" s="18">
        <v>0</v>
      </c>
      <c r="M72" s="18">
        <v>0</v>
      </c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>
        <f t="shared" si="2"/>
        <v>0</v>
      </c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</row>
    <row r="73" spans="1:63" x14ac:dyDescent="0.2">
      <c r="A73" s="15">
        <v>20515</v>
      </c>
      <c r="B73" s="16">
        <v>20171008</v>
      </c>
      <c r="C73" s="15">
        <v>83920</v>
      </c>
      <c r="D73" s="16">
        <v>1</v>
      </c>
      <c r="E73" s="17">
        <v>-88.1</v>
      </c>
      <c r="F73" s="17">
        <v>31.3</v>
      </c>
      <c r="G73" s="17">
        <v>1030.07</v>
      </c>
      <c r="H73" s="17">
        <v>8.1199999999999992</v>
      </c>
      <c r="I73" s="17">
        <v>0</v>
      </c>
      <c r="J73" s="17">
        <v>0.55000000000000004</v>
      </c>
      <c r="K73" s="17">
        <v>0.35</v>
      </c>
      <c r="L73" s="18">
        <v>28</v>
      </c>
      <c r="M73" s="18">
        <v>1</v>
      </c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>
        <f t="shared" si="2"/>
        <v>0</v>
      </c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</row>
    <row r="74" spans="1:63" x14ac:dyDescent="0.2">
      <c r="A74" s="15">
        <v>20632</v>
      </c>
      <c r="B74" s="16">
        <v>20171015</v>
      </c>
      <c r="C74" s="15">
        <v>204018</v>
      </c>
      <c r="D74" s="16">
        <v>1</v>
      </c>
      <c r="E74" s="17">
        <v>-91.03</v>
      </c>
      <c r="F74" s="17">
        <v>29.3</v>
      </c>
      <c r="G74" s="17">
        <v>1239.99</v>
      </c>
      <c r="H74" s="17">
        <v>9.3800000000000008</v>
      </c>
      <c r="I74" s="17">
        <v>0</v>
      </c>
      <c r="J74" s="17">
        <v>0.6</v>
      </c>
      <c r="K74" s="17">
        <v>0.35</v>
      </c>
      <c r="L74" s="18">
        <v>1</v>
      </c>
      <c r="M74" s="18">
        <v>1</v>
      </c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>
        <f t="shared" si="2"/>
        <v>0</v>
      </c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</row>
    <row r="75" spans="1:63" x14ac:dyDescent="0.2">
      <c r="A75" s="15">
        <v>20878</v>
      </c>
      <c r="B75" s="16">
        <v>20171031</v>
      </c>
      <c r="C75" s="15">
        <v>161329</v>
      </c>
      <c r="D75" s="16">
        <v>2</v>
      </c>
      <c r="E75" s="17">
        <v>-96.4</v>
      </c>
      <c r="F75" s="17">
        <v>25.5</v>
      </c>
      <c r="G75" s="17">
        <v>1422.88</v>
      </c>
      <c r="H75" s="17">
        <v>7</v>
      </c>
      <c r="I75" s="17">
        <v>0</v>
      </c>
      <c r="J75" s="17">
        <v>0.65</v>
      </c>
      <c r="K75" s="17">
        <v>0.35</v>
      </c>
      <c r="L75" s="18">
        <v>0</v>
      </c>
      <c r="M75" s="18">
        <v>0</v>
      </c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>
        <f t="shared" si="2"/>
        <v>0</v>
      </c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</row>
  </sheetData>
  <mergeCells count="80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6:BK6"/>
    <mergeCell ref="AY7:BK7"/>
    <mergeCell ref="AY8:BK8"/>
    <mergeCell ref="AY9:BK9"/>
    <mergeCell ref="AY10:BK10"/>
    <mergeCell ref="AY11:BK11"/>
    <mergeCell ref="AY12:BK12"/>
    <mergeCell ref="AY13:BK13"/>
    <mergeCell ref="AY14:BK14"/>
    <mergeCell ref="AY15:BK15"/>
    <mergeCell ref="AY16:BK16"/>
    <mergeCell ref="AY17:BK17"/>
    <mergeCell ref="AY18:BK18"/>
    <mergeCell ref="AY19:BK19"/>
    <mergeCell ref="AY20:BK20"/>
    <mergeCell ref="AY21:BK21"/>
    <mergeCell ref="AY22:BK22"/>
    <mergeCell ref="AY23:BK23"/>
    <mergeCell ref="AY24:BK24"/>
    <mergeCell ref="AY25:BK25"/>
    <mergeCell ref="AY26:BK26"/>
    <mergeCell ref="AY27:BK27"/>
    <mergeCell ref="AY28:BK28"/>
    <mergeCell ref="AY29:BK29"/>
    <mergeCell ref="AY30:BK30"/>
    <mergeCell ref="AY31:BK31"/>
    <mergeCell ref="AY32:BK32"/>
    <mergeCell ref="AY33:BK33"/>
    <mergeCell ref="AY34:BK34"/>
    <mergeCell ref="AY35:BK35"/>
    <mergeCell ref="AY36:BK36"/>
    <mergeCell ref="AY37:BK37"/>
    <mergeCell ref="AY38:BK38"/>
    <mergeCell ref="AY39:BK39"/>
    <mergeCell ref="AY40:BK40"/>
    <mergeCell ref="AY41:BK41"/>
    <mergeCell ref="AY42:BK42"/>
    <mergeCell ref="AY43:BK43"/>
    <mergeCell ref="AY44:BK44"/>
    <mergeCell ref="AY45:BK45"/>
    <mergeCell ref="AY46:BK46"/>
    <mergeCell ref="AY47:BK47"/>
    <mergeCell ref="AY48:BK48"/>
    <mergeCell ref="AY49:BK49"/>
    <mergeCell ref="AY50:BK50"/>
    <mergeCell ref="AY51:BK51"/>
    <mergeCell ref="AY52:BK52"/>
    <mergeCell ref="AY53:BK53"/>
    <mergeCell ref="AY54:BK54"/>
    <mergeCell ref="AY55:BK55"/>
    <mergeCell ref="AY56:BK56"/>
    <mergeCell ref="AY57:BK57"/>
    <mergeCell ref="AY58:BK58"/>
    <mergeCell ref="AY59:BK59"/>
    <mergeCell ref="AY60:BK60"/>
    <mergeCell ref="AY61:BK61"/>
    <mergeCell ref="AY62:BK62"/>
    <mergeCell ref="AY63:BK63"/>
    <mergeCell ref="AY64:BK64"/>
    <mergeCell ref="AY65:BK65"/>
    <mergeCell ref="AY66:BK66"/>
    <mergeCell ref="AY67:BK67"/>
    <mergeCell ref="AY68:BK68"/>
    <mergeCell ref="AY69:BK69"/>
    <mergeCell ref="AY70:BK70"/>
    <mergeCell ref="AY71:BK71"/>
    <mergeCell ref="AY72:BK72"/>
    <mergeCell ref="AY73:BK73"/>
    <mergeCell ref="AY74:BK74"/>
    <mergeCell ref="AY75:BK75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7"/>
  <sheetViews>
    <sheetView zoomScaleNormal="100" workbookViewId="0">
      <pane ySplit="2" topLeftCell="A3" activePane="bottomLeft" state="frozen"/>
      <selection pane="bottomLeft" activeCell="R13" sqref="R13"/>
    </sheetView>
  </sheetViews>
  <sheetFormatPr defaultRowHeight="12.75" x14ac:dyDescent="0.2"/>
  <cols>
    <col min="1" max="1" width="6.42578125" style="1" customWidth="1"/>
    <col min="2" max="2" width="9" customWidth="1"/>
    <col min="3" max="3" width="6.42578125" style="1" customWidth="1"/>
    <col min="4" max="4" width="4.5703125" customWidth="1"/>
    <col min="5" max="6" width="7.140625" style="2" customWidth="1"/>
    <col min="7" max="7" width="9" style="2" customWidth="1"/>
    <col min="8" max="9" width="5.140625" style="2" customWidth="1"/>
    <col min="10" max="11" width="6.42578125" style="2" customWidth="1"/>
    <col min="12" max="12" width="5.140625" style="3" customWidth="1"/>
    <col min="13" max="13" width="2.5703125" style="3" customWidth="1"/>
    <col min="14" max="14" width="7.28515625" customWidth="1"/>
    <col min="15" max="15" width="8.5703125" customWidth="1"/>
    <col min="16" max="16" width="7.140625" customWidth="1"/>
    <col min="17" max="17" width="6.85546875" customWidth="1"/>
    <col min="18" max="18" width="8" customWidth="1"/>
    <col min="19" max="19" width="6.140625" customWidth="1"/>
    <col min="20" max="20" width="9.28515625" customWidth="1"/>
    <col min="21" max="21" width="9.7109375" customWidth="1"/>
    <col min="22" max="22" width="9.5703125" customWidth="1"/>
    <col min="23" max="23" width="6.85546875" customWidth="1"/>
    <col min="24" max="24" width="7.140625" customWidth="1"/>
    <col min="25" max="25" width="8.28515625" customWidth="1"/>
    <col min="26" max="26" width="7.28515625" customWidth="1"/>
    <col min="27" max="27" width="10.140625" customWidth="1"/>
    <col min="28" max="28" width="8.140625" customWidth="1"/>
    <col min="29" max="29" width="8.85546875" customWidth="1"/>
    <col min="30" max="30" width="7.85546875" customWidth="1"/>
    <col min="31" max="31" width="7.7109375" customWidth="1"/>
    <col min="32" max="32" width="9.7109375" customWidth="1"/>
    <col min="33" max="33" width="7.7109375" customWidth="1"/>
    <col min="34" max="34" width="7.5703125" customWidth="1"/>
    <col min="35" max="35" width="9.7109375" customWidth="1"/>
    <col min="36" max="36" width="10.5703125" customWidth="1"/>
    <col min="37" max="38" width="6.140625" customWidth="1"/>
    <col min="39" max="39" width="6.5703125" customWidth="1"/>
    <col min="40" max="40" width="7.140625" customWidth="1"/>
    <col min="41" max="41" width="10.85546875" customWidth="1"/>
    <col min="42" max="42" width="7.28515625" customWidth="1"/>
    <col min="43" max="43" width="11.5703125"/>
    <col min="44" max="45" width="8.42578125" customWidth="1"/>
    <col min="46" max="46" width="9.5703125" customWidth="1"/>
    <col min="47" max="47" width="9.7109375" customWidth="1"/>
    <col min="48" max="48" width="5.7109375" customWidth="1"/>
    <col min="49" max="49" width="10.140625" customWidth="1"/>
    <col min="50" max="50" width="5.7109375" customWidth="1"/>
    <col min="51" max="1025" width="11.5703125"/>
  </cols>
  <sheetData>
    <row r="1" spans="1:1024" x14ac:dyDescent="0.2">
      <c r="A1" s="25" t="s">
        <v>63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 t="s">
        <v>1</v>
      </c>
      <c r="U1" s="26"/>
      <c r="V1" s="26"/>
      <c r="W1" s="26"/>
      <c r="X1" s="26"/>
      <c r="Y1" s="26"/>
      <c r="Z1" s="26"/>
      <c r="AA1" s="26"/>
      <c r="AB1" s="26"/>
      <c r="AC1" s="26"/>
      <c r="AD1" s="26"/>
      <c r="AE1" s="27" t="s">
        <v>2</v>
      </c>
      <c r="AF1" s="27"/>
      <c r="AG1" s="27"/>
      <c r="AH1" s="27"/>
      <c r="AI1" s="27"/>
      <c r="AJ1" s="28" t="s">
        <v>3</v>
      </c>
      <c r="AK1" s="28"/>
      <c r="AL1" s="28"/>
      <c r="AM1" s="28"/>
      <c r="AN1" s="29" t="s">
        <v>4</v>
      </c>
      <c r="AO1" s="29"/>
      <c r="AP1" s="29"/>
      <c r="AQ1" s="29"/>
      <c r="AR1" s="29"/>
      <c r="AS1" s="29"/>
      <c r="AT1" s="29"/>
      <c r="AU1" s="29"/>
      <c r="AV1" s="29"/>
      <c r="AW1" s="29"/>
      <c r="AX1" s="4"/>
      <c r="AY1" s="23" t="s">
        <v>5</v>
      </c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</row>
    <row r="2" spans="1:1024" s="14" customFormat="1" ht="63.75" x14ac:dyDescent="0.2">
      <c r="A2" s="5" t="s">
        <v>6</v>
      </c>
      <c r="B2" s="6" t="s">
        <v>7</v>
      </c>
      <c r="C2" s="5" t="s">
        <v>8</v>
      </c>
      <c r="D2" s="6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8" t="s">
        <v>17</v>
      </c>
      <c r="M2" s="8" t="s">
        <v>18</v>
      </c>
      <c r="N2" s="6" t="s">
        <v>19</v>
      </c>
      <c r="O2" s="6" t="s">
        <v>20</v>
      </c>
      <c r="P2" s="6" t="s">
        <v>21</v>
      </c>
      <c r="Q2" s="6" t="s">
        <v>22</v>
      </c>
      <c r="R2" s="6" t="s">
        <v>23</v>
      </c>
      <c r="S2" s="6" t="s">
        <v>24</v>
      </c>
      <c r="T2" s="9" t="s">
        <v>25</v>
      </c>
      <c r="U2" s="9" t="s">
        <v>26</v>
      </c>
      <c r="V2" s="9" t="s">
        <v>27</v>
      </c>
      <c r="W2" s="9" t="s">
        <v>28</v>
      </c>
      <c r="X2" s="9" t="s">
        <v>29</v>
      </c>
      <c r="Y2" s="9" t="s">
        <v>30</v>
      </c>
      <c r="Z2" s="9" t="s">
        <v>31</v>
      </c>
      <c r="AA2" s="9" t="s">
        <v>32</v>
      </c>
      <c r="AB2" s="9" t="s">
        <v>33</v>
      </c>
      <c r="AC2" s="9" t="s">
        <v>34</v>
      </c>
      <c r="AD2" s="9" t="s">
        <v>35</v>
      </c>
      <c r="AE2" s="10" t="s">
        <v>36</v>
      </c>
      <c r="AF2" s="10" t="s">
        <v>37</v>
      </c>
      <c r="AG2" s="10" t="s">
        <v>38</v>
      </c>
      <c r="AH2" s="10" t="s">
        <v>39</v>
      </c>
      <c r="AI2" s="10" t="s">
        <v>40</v>
      </c>
      <c r="AJ2" s="11" t="s">
        <v>41</v>
      </c>
      <c r="AK2" s="11" t="s">
        <v>42</v>
      </c>
      <c r="AL2" s="11" t="s">
        <v>43</v>
      </c>
      <c r="AM2" s="11" t="s">
        <v>44</v>
      </c>
      <c r="AN2" s="12" t="s">
        <v>45</v>
      </c>
      <c r="AO2" s="12" t="s">
        <v>46</v>
      </c>
      <c r="AP2" s="12" t="s">
        <v>47</v>
      </c>
      <c r="AQ2" s="12" t="s">
        <v>48</v>
      </c>
      <c r="AR2" s="12" t="s">
        <v>49</v>
      </c>
      <c r="AS2" s="12" t="s">
        <v>50</v>
      </c>
      <c r="AT2" s="12" t="s">
        <v>51</v>
      </c>
      <c r="AU2" s="12" t="s">
        <v>52</v>
      </c>
      <c r="AV2" s="12" t="s">
        <v>53</v>
      </c>
      <c r="AW2" s="12" t="s">
        <v>54</v>
      </c>
      <c r="AX2" s="13" t="s">
        <v>55</v>
      </c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x14ac:dyDescent="0.2">
      <c r="A3" s="15">
        <v>2901</v>
      </c>
      <c r="B3" s="16">
        <v>20140902</v>
      </c>
      <c r="C3" s="15">
        <v>34752</v>
      </c>
      <c r="D3" s="16">
        <v>1</v>
      </c>
      <c r="E3" s="17">
        <v>-93.05</v>
      </c>
      <c r="F3" s="17">
        <v>38.07</v>
      </c>
      <c r="G3" s="17">
        <v>1070.6600000000001</v>
      </c>
      <c r="H3" s="17">
        <v>8.3800000000000008</v>
      </c>
      <c r="I3" s="17">
        <v>0</v>
      </c>
      <c r="J3" s="17">
        <v>0.45</v>
      </c>
      <c r="K3" s="17">
        <v>0.5</v>
      </c>
      <c r="L3" s="18">
        <v>287</v>
      </c>
      <c r="M3" s="18">
        <v>1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>
        <f t="shared" ref="AX3:AX37" si="0">SUM(AN3:AW3)</f>
        <v>0</v>
      </c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</row>
    <row r="4" spans="1:1024" x14ac:dyDescent="0.2">
      <c r="A4" s="15">
        <v>2901</v>
      </c>
      <c r="B4" s="16">
        <v>20140902</v>
      </c>
      <c r="C4" s="15">
        <v>34752</v>
      </c>
      <c r="D4" s="16">
        <v>2</v>
      </c>
      <c r="E4" s="17">
        <v>-94.7</v>
      </c>
      <c r="F4" s="17">
        <v>38.67</v>
      </c>
      <c r="G4" s="17">
        <v>1182.48</v>
      </c>
      <c r="H4" s="17">
        <v>9.6199999999999992</v>
      </c>
      <c r="I4" s="17">
        <v>0.12</v>
      </c>
      <c r="J4" s="17">
        <v>0.65</v>
      </c>
      <c r="K4" s="17">
        <v>0.4</v>
      </c>
      <c r="L4" s="18">
        <v>337</v>
      </c>
      <c r="M4" s="18">
        <v>1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>
        <f t="shared" si="0"/>
        <v>0</v>
      </c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</row>
    <row r="5" spans="1:1024" x14ac:dyDescent="0.2">
      <c r="A5" s="15">
        <v>2901</v>
      </c>
      <c r="B5" s="16">
        <v>20140902</v>
      </c>
      <c r="C5" s="15">
        <v>34752</v>
      </c>
      <c r="D5" s="16">
        <v>3</v>
      </c>
      <c r="E5" s="17">
        <v>-97</v>
      </c>
      <c r="F5" s="17">
        <v>42.2</v>
      </c>
      <c r="G5" s="17">
        <v>2633.37</v>
      </c>
      <c r="H5" s="17">
        <v>6.88</v>
      </c>
      <c r="I5" s="17">
        <v>0</v>
      </c>
      <c r="J5" s="17">
        <v>0.45</v>
      </c>
      <c r="K5" s="17">
        <v>1.25</v>
      </c>
      <c r="L5" s="18">
        <v>459</v>
      </c>
      <c r="M5" s="18">
        <v>1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>
        <f t="shared" si="0"/>
        <v>0</v>
      </c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</row>
    <row r="6" spans="1:1024" x14ac:dyDescent="0.2">
      <c r="A6" s="15">
        <v>2916</v>
      </c>
      <c r="B6" s="16">
        <v>20140903</v>
      </c>
      <c r="C6" s="15">
        <v>25451</v>
      </c>
      <c r="D6" s="16">
        <v>1</v>
      </c>
      <c r="E6" s="17">
        <v>-93</v>
      </c>
      <c r="F6" s="17">
        <v>47.82</v>
      </c>
      <c r="G6" s="17">
        <v>1120.68</v>
      </c>
      <c r="H6" s="17">
        <v>5.75</v>
      </c>
      <c r="I6" s="17">
        <v>0</v>
      </c>
      <c r="J6" s="17">
        <v>0.85</v>
      </c>
      <c r="K6" s="17">
        <v>0.6</v>
      </c>
      <c r="L6" s="18">
        <v>393</v>
      </c>
      <c r="M6" s="18">
        <v>1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>
        <f t="shared" si="0"/>
        <v>0</v>
      </c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</row>
    <row r="7" spans="1:1024" x14ac:dyDescent="0.2">
      <c r="A7" s="15">
        <v>3024</v>
      </c>
      <c r="B7" s="16">
        <v>20140910</v>
      </c>
      <c r="C7" s="15">
        <v>12843</v>
      </c>
      <c r="D7" s="16">
        <v>1</v>
      </c>
      <c r="E7" s="17">
        <v>-97.1</v>
      </c>
      <c r="F7" s="17">
        <v>39.799999999999997</v>
      </c>
      <c r="G7" s="17">
        <v>2208.59</v>
      </c>
      <c r="H7" s="17">
        <v>9.25</v>
      </c>
      <c r="I7" s="17">
        <v>0</v>
      </c>
      <c r="J7" s="17">
        <v>0.85</v>
      </c>
      <c r="K7" s="17">
        <v>0.55000000000000004</v>
      </c>
      <c r="L7" s="18">
        <v>410</v>
      </c>
      <c r="M7" s="18">
        <v>1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>
        <f t="shared" si="0"/>
        <v>0</v>
      </c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</row>
    <row r="8" spans="1:1024" x14ac:dyDescent="0.2">
      <c r="A8" s="15">
        <v>3024</v>
      </c>
      <c r="B8" s="16">
        <v>20140910</v>
      </c>
      <c r="C8" s="15">
        <v>12843</v>
      </c>
      <c r="D8" s="16">
        <v>2</v>
      </c>
      <c r="E8" s="17">
        <v>-97.07</v>
      </c>
      <c r="F8" s="17">
        <v>40.97</v>
      </c>
      <c r="G8" s="17">
        <v>4177.41</v>
      </c>
      <c r="H8" s="17">
        <v>8.75</v>
      </c>
      <c r="I8" s="17">
        <v>0</v>
      </c>
      <c r="J8" s="17">
        <v>1.7</v>
      </c>
      <c r="K8" s="17">
        <v>0.7</v>
      </c>
      <c r="L8" s="18">
        <v>472</v>
      </c>
      <c r="M8" s="18">
        <v>1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>
        <f t="shared" si="0"/>
        <v>0</v>
      </c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</row>
    <row r="9" spans="1:1024" x14ac:dyDescent="0.2">
      <c r="A9" s="15">
        <v>3024</v>
      </c>
      <c r="B9" s="16">
        <v>20140910</v>
      </c>
      <c r="C9" s="15">
        <v>12843</v>
      </c>
      <c r="D9" s="16">
        <v>3</v>
      </c>
      <c r="E9" s="17">
        <v>-96.15</v>
      </c>
      <c r="F9" s="17">
        <v>41.4</v>
      </c>
      <c r="G9" s="17">
        <v>2480.96</v>
      </c>
      <c r="H9" s="17">
        <v>7.25</v>
      </c>
      <c r="I9" s="17">
        <v>0</v>
      </c>
      <c r="J9" s="17">
        <v>1.25</v>
      </c>
      <c r="K9" s="17">
        <v>0.55000000000000004</v>
      </c>
      <c r="L9" s="18">
        <v>387</v>
      </c>
      <c r="M9" s="18">
        <v>1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>
        <f t="shared" si="0"/>
        <v>0</v>
      </c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</row>
    <row r="10" spans="1:1024" x14ac:dyDescent="0.2">
      <c r="A10" s="15">
        <v>3372</v>
      </c>
      <c r="B10" s="16">
        <v>20141002</v>
      </c>
      <c r="C10" s="15">
        <v>95423</v>
      </c>
      <c r="D10" s="16">
        <v>1</v>
      </c>
      <c r="E10" s="17">
        <v>-96.25</v>
      </c>
      <c r="F10" s="17">
        <v>35.72</v>
      </c>
      <c r="G10" s="17">
        <v>2107.92</v>
      </c>
      <c r="H10" s="17">
        <v>9.75</v>
      </c>
      <c r="I10" s="17">
        <v>0</v>
      </c>
      <c r="J10" s="17">
        <v>0.65</v>
      </c>
      <c r="K10" s="17">
        <v>0.7</v>
      </c>
      <c r="L10" s="18">
        <v>224</v>
      </c>
      <c r="M10" s="18">
        <v>1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>
        <f t="shared" si="0"/>
        <v>0</v>
      </c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</row>
    <row r="11" spans="1:1024" x14ac:dyDescent="0.2">
      <c r="A11" s="15">
        <v>3372</v>
      </c>
      <c r="B11" s="16">
        <v>20141002</v>
      </c>
      <c r="C11" s="15">
        <v>95423</v>
      </c>
      <c r="D11" s="16">
        <v>2</v>
      </c>
      <c r="E11" s="17">
        <v>-95.25</v>
      </c>
      <c r="F11" s="17">
        <v>37</v>
      </c>
      <c r="G11" s="17">
        <v>2715.51</v>
      </c>
      <c r="H11" s="17">
        <v>8.5</v>
      </c>
      <c r="I11" s="17">
        <v>0</v>
      </c>
      <c r="J11" s="17">
        <v>0.95</v>
      </c>
      <c r="K11" s="17">
        <v>1.1499999999999999</v>
      </c>
      <c r="L11" s="18">
        <v>274</v>
      </c>
      <c r="M11" s="18">
        <v>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>
        <f t="shared" si="0"/>
        <v>0</v>
      </c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</row>
    <row r="12" spans="1:1024" x14ac:dyDescent="0.2">
      <c r="A12" s="15">
        <v>3372</v>
      </c>
      <c r="B12" s="16">
        <v>20141002</v>
      </c>
      <c r="C12" s="15">
        <v>95423</v>
      </c>
      <c r="D12" s="16">
        <v>3</v>
      </c>
      <c r="E12" s="17">
        <v>-94.8</v>
      </c>
      <c r="F12" s="17">
        <v>37.9</v>
      </c>
      <c r="G12" s="17">
        <v>1341.52</v>
      </c>
      <c r="H12" s="17">
        <v>8.8800000000000008</v>
      </c>
      <c r="I12" s="17">
        <v>0</v>
      </c>
      <c r="J12" s="17">
        <v>0.35</v>
      </c>
      <c r="K12" s="17">
        <v>0.65</v>
      </c>
      <c r="L12" s="18">
        <v>283</v>
      </c>
      <c r="M12" s="18">
        <v>1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>
        <f t="shared" si="0"/>
        <v>0</v>
      </c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</row>
    <row r="13" spans="1:1024" x14ac:dyDescent="0.2">
      <c r="A13" s="15">
        <v>3485</v>
      </c>
      <c r="B13" s="16">
        <v>20141009</v>
      </c>
      <c r="C13" s="15">
        <v>163459</v>
      </c>
      <c r="D13" s="16">
        <v>1</v>
      </c>
      <c r="E13" s="17">
        <v>-91.75</v>
      </c>
      <c r="F13" s="17">
        <v>38.22</v>
      </c>
      <c r="G13" s="17">
        <v>1262.72</v>
      </c>
      <c r="H13" s="17">
        <v>8</v>
      </c>
      <c r="I13" s="17">
        <v>0</v>
      </c>
      <c r="J13" s="17">
        <v>0.65</v>
      </c>
      <c r="K13" s="17">
        <v>0.4</v>
      </c>
      <c r="L13" s="18">
        <v>300</v>
      </c>
      <c r="M13" s="18">
        <v>1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>
        <f t="shared" si="0"/>
        <v>0</v>
      </c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</row>
    <row r="14" spans="1:1024" x14ac:dyDescent="0.2">
      <c r="A14" s="15">
        <v>3495</v>
      </c>
      <c r="B14" s="16">
        <v>20141010</v>
      </c>
      <c r="C14" s="15">
        <v>73511</v>
      </c>
      <c r="D14" s="16">
        <v>1</v>
      </c>
      <c r="E14" s="17">
        <v>-97.9</v>
      </c>
      <c r="F14" s="17">
        <v>36.119999999999997</v>
      </c>
      <c r="G14" s="17">
        <v>1772.7</v>
      </c>
      <c r="H14" s="17">
        <v>7.38</v>
      </c>
      <c r="I14" s="17">
        <v>0</v>
      </c>
      <c r="J14" s="17">
        <v>0.45</v>
      </c>
      <c r="K14" s="17">
        <v>1</v>
      </c>
      <c r="L14" s="18">
        <v>350</v>
      </c>
      <c r="M14" s="18">
        <v>1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>
        <f t="shared" si="0"/>
        <v>0</v>
      </c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</row>
    <row r="15" spans="1:1024" x14ac:dyDescent="0.2">
      <c r="A15" s="15">
        <v>3495</v>
      </c>
      <c r="B15" s="16">
        <v>20141010</v>
      </c>
      <c r="C15" s="15">
        <v>73511</v>
      </c>
      <c r="D15" s="16">
        <v>2</v>
      </c>
      <c r="E15" s="17">
        <v>-95.22</v>
      </c>
      <c r="F15" s="17">
        <v>36.78</v>
      </c>
      <c r="G15" s="17">
        <v>1460.8</v>
      </c>
      <c r="H15" s="17">
        <v>6.5</v>
      </c>
      <c r="I15" s="17">
        <v>0</v>
      </c>
      <c r="J15" s="17">
        <v>0.6</v>
      </c>
      <c r="K15" s="17">
        <v>0.6</v>
      </c>
      <c r="L15" s="18">
        <v>230</v>
      </c>
      <c r="M15" s="18">
        <v>1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>
        <f t="shared" si="0"/>
        <v>0</v>
      </c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1024" x14ac:dyDescent="0.2">
      <c r="A16" s="15">
        <v>3495</v>
      </c>
      <c r="B16" s="16">
        <v>20141010</v>
      </c>
      <c r="C16" s="15">
        <v>73511</v>
      </c>
      <c r="D16" s="16">
        <v>3</v>
      </c>
      <c r="E16" s="17">
        <v>-97.57</v>
      </c>
      <c r="F16" s="17">
        <v>37.119999999999997</v>
      </c>
      <c r="G16" s="17">
        <v>1010.48</v>
      </c>
      <c r="H16" s="17">
        <v>6</v>
      </c>
      <c r="I16" s="17">
        <v>0</v>
      </c>
      <c r="J16" s="17">
        <v>0.4</v>
      </c>
      <c r="K16" s="17">
        <v>0.6</v>
      </c>
      <c r="L16" s="18">
        <v>357</v>
      </c>
      <c r="M16" s="18">
        <v>1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f t="shared" si="0"/>
        <v>0</v>
      </c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</row>
    <row r="17" spans="1:63" x14ac:dyDescent="0.2">
      <c r="A17" s="15">
        <v>3495</v>
      </c>
      <c r="B17" s="16">
        <v>20141010</v>
      </c>
      <c r="C17" s="15">
        <v>73511</v>
      </c>
      <c r="D17" s="16">
        <v>4</v>
      </c>
      <c r="E17" s="17">
        <v>-96</v>
      </c>
      <c r="F17" s="17">
        <v>36.97</v>
      </c>
      <c r="G17" s="17">
        <v>1061.8699999999999</v>
      </c>
      <c r="H17" s="17">
        <v>7.12</v>
      </c>
      <c r="I17" s="17">
        <v>0</v>
      </c>
      <c r="J17" s="17">
        <v>0.45</v>
      </c>
      <c r="K17" s="17">
        <v>0.4</v>
      </c>
      <c r="L17" s="18">
        <v>242</v>
      </c>
      <c r="M17" s="18">
        <v>1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>
        <f t="shared" si="0"/>
        <v>0</v>
      </c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</row>
    <row r="18" spans="1:63" x14ac:dyDescent="0.2">
      <c r="A18" s="15">
        <v>3495</v>
      </c>
      <c r="B18" s="16">
        <v>20141010</v>
      </c>
      <c r="C18" s="15">
        <v>73511</v>
      </c>
      <c r="D18" s="16">
        <v>5</v>
      </c>
      <c r="E18" s="17">
        <v>-96.82</v>
      </c>
      <c r="F18" s="17">
        <v>37.200000000000003</v>
      </c>
      <c r="G18" s="17">
        <v>1846.6</v>
      </c>
      <c r="H18" s="17">
        <v>5.25</v>
      </c>
      <c r="I18" s="17">
        <v>0</v>
      </c>
      <c r="J18" s="17">
        <v>1</v>
      </c>
      <c r="K18" s="17">
        <v>0.45</v>
      </c>
      <c r="L18" s="18">
        <v>400</v>
      </c>
      <c r="M18" s="18">
        <v>1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>
        <f t="shared" si="0"/>
        <v>0</v>
      </c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</row>
    <row r="19" spans="1:63" x14ac:dyDescent="0.2">
      <c r="A19" s="15">
        <v>8630</v>
      </c>
      <c r="B19" s="16">
        <v>20150905</v>
      </c>
      <c r="C19" s="15">
        <v>82454</v>
      </c>
      <c r="D19" s="16">
        <v>1</v>
      </c>
      <c r="E19" s="17">
        <v>-104.1</v>
      </c>
      <c r="F19" s="17">
        <v>49.05</v>
      </c>
      <c r="G19" s="17">
        <v>2552.63</v>
      </c>
      <c r="H19" s="17">
        <v>9.1199999999999992</v>
      </c>
      <c r="I19" s="17">
        <v>0.25</v>
      </c>
      <c r="J19" s="17">
        <v>1.05</v>
      </c>
      <c r="K19" s="17">
        <v>0.75</v>
      </c>
      <c r="L19" s="18">
        <v>705</v>
      </c>
      <c r="M19" s="18">
        <v>1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>
        <f t="shared" si="0"/>
        <v>0</v>
      </c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</row>
    <row r="20" spans="1:63" x14ac:dyDescent="0.2">
      <c r="A20" s="15">
        <v>8799</v>
      </c>
      <c r="B20" s="16">
        <v>20150916</v>
      </c>
      <c r="C20" s="15">
        <v>51337</v>
      </c>
      <c r="D20" s="16">
        <v>1</v>
      </c>
      <c r="E20" s="17">
        <v>-94.97</v>
      </c>
      <c r="F20" s="17">
        <v>54.83</v>
      </c>
      <c r="G20" s="17">
        <v>6268.05</v>
      </c>
      <c r="H20" s="17">
        <v>8.6199999999999992</v>
      </c>
      <c r="I20" s="17">
        <v>0</v>
      </c>
      <c r="J20" s="17">
        <v>2.2999999999999998</v>
      </c>
      <c r="K20" s="17">
        <v>1.7</v>
      </c>
      <c r="L20" s="18">
        <v>176</v>
      </c>
      <c r="M20" s="18">
        <v>1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>
        <f t="shared" si="0"/>
        <v>0</v>
      </c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</row>
    <row r="21" spans="1:63" x14ac:dyDescent="0.2">
      <c r="A21" s="15">
        <v>9034</v>
      </c>
      <c r="B21" s="16">
        <v>20151001</v>
      </c>
      <c r="C21" s="15">
        <v>75942</v>
      </c>
      <c r="D21" s="16">
        <v>1</v>
      </c>
      <c r="E21" s="17">
        <v>-98.1</v>
      </c>
      <c r="F21" s="17">
        <v>48.47</v>
      </c>
      <c r="G21" s="17">
        <v>1188.55</v>
      </c>
      <c r="H21" s="17">
        <v>4.62</v>
      </c>
      <c r="I21" s="17">
        <v>0.12</v>
      </c>
      <c r="J21" s="17">
        <v>0.95</v>
      </c>
      <c r="K21" s="17">
        <v>0.5</v>
      </c>
      <c r="L21" s="18">
        <v>470</v>
      </c>
      <c r="M21" s="18">
        <v>1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>
        <f t="shared" si="0"/>
        <v>0</v>
      </c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</row>
    <row r="22" spans="1:63" x14ac:dyDescent="0.2">
      <c r="A22" s="15">
        <v>14291</v>
      </c>
      <c r="B22" s="16">
        <v>20160903</v>
      </c>
      <c r="C22" s="15">
        <v>53733</v>
      </c>
      <c r="D22" s="16">
        <v>1</v>
      </c>
      <c r="E22" s="17">
        <v>-103.2</v>
      </c>
      <c r="F22" s="17">
        <v>49.1</v>
      </c>
      <c r="G22" s="17">
        <v>1700.04</v>
      </c>
      <c r="H22" s="17">
        <v>8.8800000000000008</v>
      </c>
      <c r="I22" s="17">
        <v>0</v>
      </c>
      <c r="J22" s="17">
        <v>0.85</v>
      </c>
      <c r="K22" s="17">
        <v>0.55000000000000004</v>
      </c>
      <c r="L22" s="18">
        <v>568</v>
      </c>
      <c r="M22" s="18">
        <v>1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>
        <f t="shared" si="0"/>
        <v>0</v>
      </c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</row>
    <row r="23" spans="1:63" x14ac:dyDescent="0.2">
      <c r="A23" s="15">
        <v>14393</v>
      </c>
      <c r="B23" s="16">
        <v>20160909</v>
      </c>
      <c r="C23" s="15">
        <v>183930</v>
      </c>
      <c r="D23" s="16">
        <v>1</v>
      </c>
      <c r="E23" s="17">
        <v>-91.48</v>
      </c>
      <c r="F23" s="17">
        <v>42.7</v>
      </c>
      <c r="G23" s="17">
        <v>1817.34</v>
      </c>
      <c r="H23" s="17">
        <v>5.38</v>
      </c>
      <c r="I23" s="17">
        <v>0</v>
      </c>
      <c r="J23" s="17">
        <v>0.9</v>
      </c>
      <c r="K23" s="17">
        <v>0.75</v>
      </c>
      <c r="L23" s="18">
        <v>321</v>
      </c>
      <c r="M23" s="18">
        <v>1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>
        <f t="shared" si="0"/>
        <v>0</v>
      </c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</row>
    <row r="24" spans="1:63" x14ac:dyDescent="0.2">
      <c r="A24" s="15">
        <v>14506</v>
      </c>
      <c r="B24" s="16">
        <v>20160917</v>
      </c>
      <c r="C24" s="15">
        <v>12048</v>
      </c>
      <c r="D24" s="16">
        <v>1</v>
      </c>
      <c r="E24" s="17">
        <v>-90.7</v>
      </c>
      <c r="F24" s="17">
        <v>37.53</v>
      </c>
      <c r="G24" s="17">
        <v>1421.87</v>
      </c>
      <c r="H24" s="17">
        <v>6.88</v>
      </c>
      <c r="I24" s="17">
        <v>0</v>
      </c>
      <c r="J24" s="17">
        <v>0.45</v>
      </c>
      <c r="K24" s="17">
        <v>0.8</v>
      </c>
      <c r="L24" s="18">
        <v>354</v>
      </c>
      <c r="M24" s="18">
        <v>1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>
        <f t="shared" si="0"/>
        <v>0</v>
      </c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</row>
    <row r="25" spans="1:63" x14ac:dyDescent="0.2">
      <c r="A25" s="15">
        <v>14506</v>
      </c>
      <c r="B25" s="16">
        <v>20160917</v>
      </c>
      <c r="C25" s="15">
        <v>12048</v>
      </c>
      <c r="D25" s="16">
        <v>2</v>
      </c>
      <c r="E25" s="17">
        <v>-90.07</v>
      </c>
      <c r="F25" s="17">
        <v>37.97</v>
      </c>
      <c r="G25" s="17">
        <v>1267.05</v>
      </c>
      <c r="H25" s="17">
        <v>7.12</v>
      </c>
      <c r="I25" s="17">
        <v>0</v>
      </c>
      <c r="J25" s="17">
        <v>0.6</v>
      </c>
      <c r="K25" s="17">
        <v>0.6</v>
      </c>
      <c r="L25" s="18">
        <v>115</v>
      </c>
      <c r="M25" s="18">
        <v>1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>
        <f t="shared" si="0"/>
        <v>0</v>
      </c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</row>
    <row r="26" spans="1:63" x14ac:dyDescent="0.2">
      <c r="A26" s="15">
        <v>14629</v>
      </c>
      <c r="B26" s="16">
        <v>20160924</v>
      </c>
      <c r="C26" s="15">
        <v>230553</v>
      </c>
      <c r="D26" s="16">
        <v>1</v>
      </c>
      <c r="E26" s="17">
        <v>-94.98</v>
      </c>
      <c r="F26" s="17">
        <v>40.75</v>
      </c>
      <c r="G26" s="17">
        <v>1662.6</v>
      </c>
      <c r="H26" s="17">
        <v>7.62</v>
      </c>
      <c r="I26" s="17">
        <v>0</v>
      </c>
      <c r="J26" s="17">
        <v>0.7</v>
      </c>
      <c r="K26" s="17">
        <v>0.65</v>
      </c>
      <c r="L26" s="18">
        <v>330</v>
      </c>
      <c r="M26" s="18">
        <v>1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>
        <f t="shared" si="0"/>
        <v>0</v>
      </c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</row>
    <row r="27" spans="1:63" x14ac:dyDescent="0.2">
      <c r="A27" s="15">
        <v>14629</v>
      </c>
      <c r="B27" s="16">
        <v>20160924</v>
      </c>
      <c r="C27" s="15">
        <v>230553</v>
      </c>
      <c r="D27" s="16">
        <v>2</v>
      </c>
      <c r="E27" s="17">
        <v>-94.5</v>
      </c>
      <c r="F27" s="17">
        <v>41.88</v>
      </c>
      <c r="G27" s="17">
        <v>3659.59</v>
      </c>
      <c r="H27" s="17">
        <v>7.5</v>
      </c>
      <c r="I27" s="17">
        <v>0.12</v>
      </c>
      <c r="J27" s="17">
        <v>0.75</v>
      </c>
      <c r="K27" s="17">
        <v>1.5</v>
      </c>
      <c r="L27" s="18">
        <v>366</v>
      </c>
      <c r="M27" s="18">
        <v>1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>
        <f t="shared" si="0"/>
        <v>0</v>
      </c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</row>
    <row r="28" spans="1:63" x14ac:dyDescent="0.2">
      <c r="A28" s="15">
        <v>14808</v>
      </c>
      <c r="B28" s="16">
        <v>20161006</v>
      </c>
      <c r="C28" s="15">
        <v>105402</v>
      </c>
      <c r="D28" s="16">
        <v>1</v>
      </c>
      <c r="E28" s="17">
        <v>-95.5</v>
      </c>
      <c r="F28" s="17">
        <v>37.200000000000003</v>
      </c>
      <c r="G28" s="17">
        <v>7238.68</v>
      </c>
      <c r="H28" s="17">
        <v>8.1199999999999992</v>
      </c>
      <c r="I28" s="17">
        <v>0</v>
      </c>
      <c r="J28" s="17">
        <v>2.15</v>
      </c>
      <c r="K28" s="17">
        <v>1.25</v>
      </c>
      <c r="L28" s="18">
        <v>260</v>
      </c>
      <c r="M28" s="18">
        <v>1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>
        <f t="shared" si="0"/>
        <v>0</v>
      </c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</row>
    <row r="29" spans="1:63" x14ac:dyDescent="0.2">
      <c r="A29" s="15">
        <v>14808</v>
      </c>
      <c r="B29" s="16">
        <v>20161006</v>
      </c>
      <c r="C29" s="15">
        <v>105402</v>
      </c>
      <c r="D29" s="16">
        <v>2</v>
      </c>
      <c r="E29" s="17">
        <v>-94.02</v>
      </c>
      <c r="F29" s="17">
        <v>38.15</v>
      </c>
      <c r="G29" s="17">
        <v>2382.1999999999998</v>
      </c>
      <c r="H29" s="17">
        <v>6.75</v>
      </c>
      <c r="I29" s="17">
        <v>0</v>
      </c>
      <c r="J29" s="17">
        <v>0.7</v>
      </c>
      <c r="K29" s="17">
        <v>0.75</v>
      </c>
      <c r="L29" s="18">
        <v>258</v>
      </c>
      <c r="M29" s="18">
        <v>1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>
        <f t="shared" si="0"/>
        <v>0</v>
      </c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</row>
    <row r="30" spans="1:63" x14ac:dyDescent="0.2">
      <c r="A30" s="15">
        <v>15121</v>
      </c>
      <c r="B30" s="16">
        <v>20161026</v>
      </c>
      <c r="C30" s="15">
        <v>141606</v>
      </c>
      <c r="D30" s="16">
        <v>1</v>
      </c>
      <c r="E30" s="17">
        <v>-95.57</v>
      </c>
      <c r="F30" s="17">
        <v>36.4</v>
      </c>
      <c r="G30" s="17">
        <v>1965.51</v>
      </c>
      <c r="H30" s="17">
        <v>6.88</v>
      </c>
      <c r="I30" s="17">
        <v>0</v>
      </c>
      <c r="J30" s="17">
        <v>1.1000000000000001</v>
      </c>
      <c r="K30" s="17">
        <v>0.65</v>
      </c>
      <c r="L30" s="18">
        <v>223</v>
      </c>
      <c r="M30" s="18">
        <v>1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>
        <f t="shared" si="0"/>
        <v>0</v>
      </c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</row>
    <row r="31" spans="1:63" x14ac:dyDescent="0.2">
      <c r="A31" s="15">
        <v>19946</v>
      </c>
      <c r="B31" s="16">
        <v>20170901</v>
      </c>
      <c r="C31" s="15">
        <v>183109</v>
      </c>
      <c r="D31" s="16">
        <v>1</v>
      </c>
      <c r="E31" s="17">
        <v>-97.02</v>
      </c>
      <c r="F31" s="17">
        <v>52.88</v>
      </c>
      <c r="G31" s="17">
        <v>1958.92</v>
      </c>
      <c r="H31" s="17">
        <v>5.38</v>
      </c>
      <c r="I31" s="17">
        <v>0.12</v>
      </c>
      <c r="J31" s="17">
        <v>1.2</v>
      </c>
      <c r="K31" s="17">
        <v>0.5</v>
      </c>
      <c r="L31" s="18">
        <v>239</v>
      </c>
      <c r="M31" s="18">
        <v>1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>
        <f t="shared" si="0"/>
        <v>0</v>
      </c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</row>
    <row r="32" spans="1:63" x14ac:dyDescent="0.2">
      <c r="A32" s="15">
        <v>20008</v>
      </c>
      <c r="B32" s="16">
        <v>20170905</v>
      </c>
      <c r="C32" s="15">
        <v>181728</v>
      </c>
      <c r="D32" s="16">
        <v>4</v>
      </c>
      <c r="E32" s="17">
        <v>-92.12</v>
      </c>
      <c r="F32" s="17">
        <v>35.1</v>
      </c>
      <c r="G32" s="17">
        <v>1289.77</v>
      </c>
      <c r="H32" s="17">
        <v>7.88</v>
      </c>
      <c r="I32" s="17">
        <v>0</v>
      </c>
      <c r="J32" s="17">
        <v>1.4</v>
      </c>
      <c r="K32" s="17">
        <v>0.35</v>
      </c>
      <c r="L32" s="18">
        <v>124</v>
      </c>
      <c r="M32" s="18">
        <v>1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>
        <f t="shared" si="0"/>
        <v>0</v>
      </c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</row>
    <row r="33" spans="1:63" x14ac:dyDescent="0.2">
      <c r="A33" s="15">
        <v>20141</v>
      </c>
      <c r="B33" s="16">
        <v>20170914</v>
      </c>
      <c r="C33" s="15">
        <v>70907</v>
      </c>
      <c r="D33" s="16">
        <v>1</v>
      </c>
      <c r="E33" s="17">
        <v>-92.43</v>
      </c>
      <c r="F33" s="17">
        <v>49.17</v>
      </c>
      <c r="G33" s="17">
        <v>2384.54</v>
      </c>
      <c r="H33" s="17">
        <v>9.3800000000000008</v>
      </c>
      <c r="I33" s="17">
        <v>0</v>
      </c>
      <c r="J33" s="17">
        <v>1.2</v>
      </c>
      <c r="K33" s="17">
        <v>0.4</v>
      </c>
      <c r="L33" s="18">
        <v>405</v>
      </c>
      <c r="M33" s="18">
        <v>1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>
        <f t="shared" si="0"/>
        <v>0</v>
      </c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</row>
    <row r="34" spans="1:63" x14ac:dyDescent="0.2">
      <c r="A34" s="15">
        <v>20141</v>
      </c>
      <c r="B34" s="16">
        <v>20170914</v>
      </c>
      <c r="C34" s="15">
        <v>70907</v>
      </c>
      <c r="D34" s="16">
        <v>2</v>
      </c>
      <c r="E34" s="17">
        <v>-90.75</v>
      </c>
      <c r="F34" s="17">
        <v>49.72</v>
      </c>
      <c r="G34" s="17">
        <v>1738.48</v>
      </c>
      <c r="H34" s="17">
        <v>9.3800000000000008</v>
      </c>
      <c r="I34" s="17">
        <v>0.25</v>
      </c>
      <c r="J34" s="17">
        <v>1.75</v>
      </c>
      <c r="K34" s="17">
        <v>0.4</v>
      </c>
      <c r="L34" s="18">
        <v>456</v>
      </c>
      <c r="M34" s="18">
        <v>1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>
        <f t="shared" si="0"/>
        <v>0</v>
      </c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</row>
    <row r="35" spans="1:63" x14ac:dyDescent="0.2">
      <c r="A35" s="15">
        <v>20285</v>
      </c>
      <c r="B35" s="16">
        <v>20170923</v>
      </c>
      <c r="C35" s="15">
        <v>134205</v>
      </c>
      <c r="D35" s="16">
        <v>1</v>
      </c>
      <c r="E35" s="17">
        <v>-104.22</v>
      </c>
      <c r="F35" s="17">
        <v>36.799999999999997</v>
      </c>
      <c r="G35" s="17">
        <v>1806.84</v>
      </c>
      <c r="H35" s="17">
        <v>8</v>
      </c>
      <c r="I35" s="17">
        <v>1.62</v>
      </c>
      <c r="J35" s="17">
        <v>0.6</v>
      </c>
      <c r="K35" s="17">
        <v>1.05</v>
      </c>
      <c r="L35" s="18">
        <v>2137</v>
      </c>
      <c r="M35" s="18">
        <v>1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>
        <f t="shared" si="0"/>
        <v>0</v>
      </c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</row>
    <row r="36" spans="1:63" x14ac:dyDescent="0.2">
      <c r="A36" s="15">
        <v>20433</v>
      </c>
      <c r="B36" s="16">
        <v>20171003</v>
      </c>
      <c r="C36" s="15">
        <v>14251</v>
      </c>
      <c r="D36" s="16">
        <v>1</v>
      </c>
      <c r="E36" s="17">
        <v>-102.12</v>
      </c>
      <c r="F36" s="17">
        <v>40.53</v>
      </c>
      <c r="G36" s="17">
        <v>1010.33</v>
      </c>
      <c r="H36" s="17">
        <v>7.62</v>
      </c>
      <c r="I36" s="17">
        <v>0.88</v>
      </c>
      <c r="J36" s="17">
        <v>0.5</v>
      </c>
      <c r="K36" s="17">
        <v>0.6</v>
      </c>
      <c r="L36" s="18">
        <v>1105</v>
      </c>
      <c r="M36" s="18">
        <v>1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>
        <f t="shared" si="0"/>
        <v>0</v>
      </c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</row>
    <row r="37" spans="1:63" x14ac:dyDescent="0.2">
      <c r="A37" s="15">
        <v>20730</v>
      </c>
      <c r="B37" s="16">
        <v>20171022</v>
      </c>
      <c r="C37" s="15">
        <v>42123</v>
      </c>
      <c r="D37" s="16">
        <v>1</v>
      </c>
      <c r="E37" s="17">
        <v>-92.28</v>
      </c>
      <c r="F37" s="17">
        <v>40.47</v>
      </c>
      <c r="G37" s="17">
        <v>4185.3999999999996</v>
      </c>
      <c r="H37" s="17">
        <v>6.12</v>
      </c>
      <c r="I37" s="17">
        <v>0</v>
      </c>
      <c r="J37" s="17">
        <v>1.8</v>
      </c>
      <c r="K37" s="17">
        <v>1.7</v>
      </c>
      <c r="L37" s="18">
        <v>231</v>
      </c>
      <c r="M37" s="18">
        <v>1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>
        <f t="shared" si="0"/>
        <v>0</v>
      </c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</row>
  </sheetData>
  <mergeCells count="42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6:BK6"/>
    <mergeCell ref="AY7:BK7"/>
    <mergeCell ref="AY8:BK8"/>
    <mergeCell ref="AY9:BK9"/>
    <mergeCell ref="AY10:BK10"/>
    <mergeCell ref="AY11:BK11"/>
    <mergeCell ref="AY12:BK12"/>
    <mergeCell ref="AY13:BK13"/>
    <mergeCell ref="AY14:BK14"/>
    <mergeCell ref="AY15:BK15"/>
    <mergeCell ref="AY16:BK16"/>
    <mergeCell ref="AY17:BK17"/>
    <mergeCell ref="AY18:BK18"/>
    <mergeCell ref="AY19:BK19"/>
    <mergeCell ref="AY20:BK20"/>
    <mergeCell ref="AY21:BK21"/>
    <mergeCell ref="AY22:BK22"/>
    <mergeCell ref="AY23:BK23"/>
    <mergeCell ref="AY24:BK24"/>
    <mergeCell ref="AY25:BK25"/>
    <mergeCell ref="AY26:BK26"/>
    <mergeCell ref="AY27:BK27"/>
    <mergeCell ref="AY28:BK28"/>
    <mergeCell ref="AY29:BK29"/>
    <mergeCell ref="AY30:BK30"/>
    <mergeCell ref="AY36:BK36"/>
    <mergeCell ref="AY37:BK37"/>
    <mergeCell ref="AY31:BK31"/>
    <mergeCell ref="AY32:BK32"/>
    <mergeCell ref="AY33:BK33"/>
    <mergeCell ref="AY34:BK34"/>
    <mergeCell ref="AY35:BK35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BSR_SON_1417_NAM_v10s_Gulf</vt:lpstr>
      <vt:lpstr>BSR_SON_1417_NAM_v10s_Plains</vt:lpstr>
      <vt:lpstr>DCC_SON_1417_NAM_v10s_Gulf</vt:lpstr>
      <vt:lpstr>DCC_SON_1417_NAM_v10s_Plains</vt:lpstr>
      <vt:lpstr>DWC_SON_1417_NAM_v10s_Gulf</vt:lpstr>
      <vt:lpstr>DWC_SON_1417_NAM_v10s_Plains</vt:lpstr>
      <vt:lpstr>WCC_SON_1417_NAM_v10s_Gulf</vt:lpstr>
      <vt:lpstr>WCC_SON_1417_NAM_v10s_Plains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shannie3</dc:creator>
  <dc:description/>
  <cp:lastModifiedBy>shannie3</cp:lastModifiedBy>
  <cp:revision>138</cp:revision>
  <dcterms:created xsi:type="dcterms:W3CDTF">2018-09-01T00:36:06Z</dcterms:created>
  <dcterms:modified xsi:type="dcterms:W3CDTF">2018-09-06T19:50:20Z</dcterms:modified>
  <dc:language>en-US</dc:language>
</cp:coreProperties>
</file>